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13395" windowHeight="7560"/>
  </bookViews>
  <sheets>
    <sheet name="REGION SAM" sheetId="5" r:id="rId1"/>
    <sheet name="ARGENTINA" sheetId="12" r:id="rId2"/>
    <sheet name="BOLIVIA" sheetId="13" r:id="rId3"/>
    <sheet name="BRASIL" sheetId="6" r:id="rId4"/>
    <sheet name="CHILE" sheetId="7" r:id="rId5"/>
    <sheet name="COLOMBIA" sheetId="11" r:id="rId6"/>
    <sheet name="ECUADOR" sheetId="14" r:id="rId7"/>
    <sheet name="FRENCH GUYANA" sheetId="15" r:id="rId8"/>
    <sheet name="GUYANA" sheetId="16" r:id="rId9"/>
    <sheet name="PANAMA" sheetId="17" r:id="rId10"/>
    <sheet name="PARAGUAY" sheetId="20" r:id="rId11"/>
    <sheet name="PERU" sheetId="8" r:id="rId12"/>
    <sheet name="SURINAM" sheetId="18" r:id="rId13"/>
    <sheet name="URUGUAY" sheetId="19" r:id="rId14"/>
    <sheet name="VENEZUELA" sheetId="9" r:id="rId15"/>
  </sheets>
  <definedNames>
    <definedName name="_xlnm._FilterDatabase" localSheetId="1" hidden="1">ARGENTINA!$A$2:$M$43</definedName>
    <definedName name="_xlnm._FilterDatabase" localSheetId="2" hidden="1">BOLIVIA!$A$2:$N$2</definedName>
    <definedName name="_xlnm._FilterDatabase" localSheetId="3" hidden="1">BRASIL!$B$2:$P$62</definedName>
    <definedName name="_xlnm._FilterDatabase" localSheetId="4" hidden="1">CHILE!$B$2:$P$27</definedName>
    <definedName name="_xlnm._FilterDatabase" localSheetId="5" hidden="1">COLOMBIA!$B$2:$N$31</definedName>
    <definedName name="_xlnm._FilterDatabase" localSheetId="6" hidden="1">ECUADOR!$B$2:$N$31</definedName>
    <definedName name="_xlnm._FilterDatabase" localSheetId="7" hidden="1">'FRENCH GUYANA'!$B$2:$N$31</definedName>
    <definedName name="_xlnm._FilterDatabase" localSheetId="8" hidden="1">GUYANA!$B$2:$N$31</definedName>
    <definedName name="_xlnm._FilterDatabase" localSheetId="9" hidden="1">PANAMA!$B$2:$P$17</definedName>
    <definedName name="_xlnm._FilterDatabase" localSheetId="10" hidden="1">PARAGUAY!$B$3:$K$23</definedName>
    <definedName name="_xlnm._FilterDatabase" localSheetId="11" hidden="1">PERU!$B$3:$K$23</definedName>
    <definedName name="_xlnm._FilterDatabase" localSheetId="0" hidden="1">'REGION SAM'!$A$3:$K$174</definedName>
    <definedName name="_xlnm._FilterDatabase" localSheetId="12" hidden="1">SURINAM!$B$3:$K$23</definedName>
    <definedName name="_xlnm._FilterDatabase" localSheetId="13" hidden="1">URUGUAY!$B$3:$K$18</definedName>
    <definedName name="_xlnm._FilterDatabase" localSheetId="14" hidden="1">VENEZUELA!$B$3:$K$18</definedName>
  </definedNames>
  <calcPr calcId="145621"/>
</workbook>
</file>

<file path=xl/calcChain.xml><?xml version="1.0" encoding="utf-8"?>
<calcChain xmlns="http://schemas.openxmlformats.org/spreadsheetml/2006/main">
  <c r="P7" i="20" l="1"/>
  <c r="O7" i="20"/>
  <c r="N7" i="20"/>
  <c r="M7" i="20"/>
  <c r="L7" i="20"/>
  <c r="K7" i="20"/>
  <c r="J7" i="20"/>
  <c r="I7" i="20"/>
  <c r="H7" i="20"/>
  <c r="G7" i="20"/>
  <c r="F7" i="20"/>
  <c r="P10" i="9"/>
  <c r="O10" i="9"/>
  <c r="N10" i="9"/>
  <c r="M10" i="9"/>
  <c r="L10" i="9"/>
  <c r="K10" i="9"/>
  <c r="J10" i="9"/>
  <c r="I10" i="9"/>
  <c r="H10" i="9"/>
  <c r="G10" i="9"/>
  <c r="F10" i="9"/>
  <c r="P11" i="19"/>
  <c r="O11" i="19"/>
  <c r="N11" i="19"/>
  <c r="M11" i="19"/>
  <c r="L11" i="19"/>
  <c r="K11" i="19"/>
  <c r="J11" i="19"/>
  <c r="I11" i="19"/>
  <c r="H11" i="19"/>
  <c r="G11" i="19"/>
  <c r="F11" i="19"/>
  <c r="F5" i="18"/>
  <c r="P5" i="18"/>
  <c r="O5" i="18"/>
  <c r="N5" i="18"/>
  <c r="M5" i="18"/>
  <c r="L5" i="18"/>
  <c r="K5" i="18"/>
  <c r="J5" i="18"/>
  <c r="I5" i="18"/>
  <c r="H5" i="18"/>
  <c r="G5" i="18"/>
  <c r="P12" i="8"/>
  <c r="O12" i="8"/>
  <c r="N12" i="8"/>
  <c r="M12" i="8"/>
  <c r="L12" i="8"/>
  <c r="K12" i="8"/>
  <c r="J12" i="8"/>
  <c r="I12" i="8"/>
  <c r="H12" i="8"/>
  <c r="G12" i="8"/>
  <c r="F12" i="8"/>
  <c r="P10" i="17"/>
  <c r="O10" i="17"/>
  <c r="N10" i="17"/>
  <c r="M10" i="17"/>
  <c r="L10" i="17"/>
  <c r="K10" i="17"/>
  <c r="J10" i="17"/>
  <c r="I10" i="17"/>
  <c r="H10" i="17"/>
  <c r="G10" i="17"/>
  <c r="F10" i="17"/>
  <c r="P7" i="16"/>
  <c r="O7" i="16"/>
  <c r="N7" i="16"/>
  <c r="M7" i="16"/>
  <c r="L7" i="16"/>
  <c r="K7" i="16"/>
  <c r="J7" i="16"/>
  <c r="I7" i="16"/>
  <c r="H7" i="16"/>
  <c r="G7" i="16"/>
  <c r="F7" i="16"/>
  <c r="P5" i="15"/>
  <c r="O5" i="15"/>
  <c r="N5" i="15"/>
  <c r="M5" i="15"/>
  <c r="L5" i="15"/>
  <c r="K5" i="15"/>
  <c r="J5" i="15"/>
  <c r="I5" i="15"/>
  <c r="H5" i="15"/>
  <c r="G5" i="15"/>
  <c r="F5" i="15"/>
  <c r="P11" i="14"/>
  <c r="O11" i="14"/>
  <c r="N11" i="14"/>
  <c r="M11" i="14"/>
  <c r="L11" i="14"/>
  <c r="K11" i="14"/>
  <c r="J11" i="14"/>
  <c r="I11" i="14"/>
  <c r="H11" i="14"/>
  <c r="G11" i="14"/>
  <c r="F11" i="14"/>
  <c r="P15" i="11"/>
  <c r="O15" i="11"/>
  <c r="N15" i="11"/>
  <c r="M15" i="11"/>
  <c r="L15" i="11"/>
  <c r="K15" i="11"/>
  <c r="J15" i="11"/>
  <c r="I15" i="11"/>
  <c r="H15" i="11"/>
  <c r="G15" i="11"/>
  <c r="F15" i="11"/>
  <c r="P23" i="7"/>
  <c r="O23" i="7"/>
  <c r="N23" i="7"/>
  <c r="M23" i="7"/>
  <c r="L23" i="7"/>
  <c r="K23" i="7"/>
  <c r="J23" i="7"/>
  <c r="I23" i="7"/>
  <c r="H23" i="7"/>
  <c r="G23" i="7"/>
  <c r="F23" i="7"/>
  <c r="P61" i="6"/>
  <c r="O61" i="6"/>
  <c r="N61" i="6"/>
  <c r="M61" i="6"/>
  <c r="L61" i="6"/>
  <c r="K61" i="6"/>
  <c r="J61" i="6"/>
  <c r="I61" i="6"/>
  <c r="H61" i="6"/>
  <c r="G61" i="6"/>
  <c r="F61" i="6"/>
  <c r="P9" i="13"/>
  <c r="O9" i="13"/>
  <c r="N9" i="13"/>
  <c r="M9" i="13"/>
  <c r="L9" i="13"/>
  <c r="K9" i="13"/>
  <c r="J9" i="13"/>
  <c r="I9" i="13"/>
  <c r="H9" i="13"/>
  <c r="G9" i="13"/>
  <c r="F9" i="13"/>
  <c r="O27" i="12"/>
  <c r="N27" i="12"/>
  <c r="M27" i="12"/>
  <c r="L27" i="12"/>
  <c r="K27" i="12"/>
  <c r="J27" i="12"/>
  <c r="I27" i="12"/>
  <c r="H27" i="12"/>
  <c r="G27" i="12"/>
  <c r="F27" i="12"/>
  <c r="E27" i="12"/>
  <c r="M43" i="12"/>
  <c r="L43" i="12"/>
  <c r="K43" i="12"/>
  <c r="J43" i="12"/>
  <c r="I43" i="12"/>
  <c r="H43" i="12"/>
  <c r="G43" i="12"/>
  <c r="F43" i="12"/>
  <c r="E43" i="12"/>
</calcChain>
</file>

<file path=xl/comments1.xml><?xml version="1.0" encoding="utf-8"?>
<comments xmlns="http://schemas.openxmlformats.org/spreadsheetml/2006/main">
  <authors>
    <author>Pereira, Julio de Souza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</commentList>
</comments>
</file>

<file path=xl/comments10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11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12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13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14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2.xml><?xml version="1.0" encoding="utf-8"?>
<comments xmlns="http://schemas.openxmlformats.org/spreadsheetml/2006/main">
  <authors>
    <author>Pereira, Julio de Souza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3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4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5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6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7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8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comments9.xml><?xml version="1.0" encoding="utf-8"?>
<comments xmlns="http://schemas.openxmlformats.org/spreadsheetml/2006/main">
  <authors>
    <author>Pereira, Julio de Souza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 xml:space="preserve">Pereira, Julio de Souza: Insertar umbrales que operan IFR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Pereira, Julio de Souza: Insertar umbrales que operan SOLAMENTE VFR</t>
        </r>
      </text>
    </comment>
  </commentList>
</comments>
</file>

<file path=xl/sharedStrings.xml><?xml version="1.0" encoding="utf-8"?>
<sst xmlns="http://schemas.openxmlformats.org/spreadsheetml/2006/main" count="1578" uniqueCount="184">
  <si>
    <t>ESTADO</t>
  </si>
  <si>
    <t>AEROPUERTOS INTERNACIONALES ANP CAR/SAM</t>
  </si>
  <si>
    <t>IAP APV</t>
  </si>
  <si>
    <t>IAP   RNPAR</t>
  </si>
  <si>
    <t>IAP       LNAV</t>
  </si>
  <si>
    <t>SID PBN</t>
  </si>
  <si>
    <t>STAR PBN</t>
  </si>
  <si>
    <t>ARGENTINA</t>
  </si>
  <si>
    <t>SABE BUENOS AIRES/Aeroparque Jorge Newbery</t>
  </si>
  <si>
    <t>SAEZ BUENOS AIRES/Ezeiza Ministro Pistarini</t>
  </si>
  <si>
    <t>SADF BUENOS AIRES/San Fernando</t>
  </si>
  <si>
    <t>SARI CATARATAS DEL IGUAZÚ/My. D. Carlos Eduardo Krause</t>
  </si>
  <si>
    <t>SAVC COMODORO RIVADAVIA/General Mosconi</t>
  </si>
  <si>
    <t>SACO CORDOBA/Ing. Aer. A.L. Taravella</t>
  </si>
  <si>
    <t>SASJ JUJUY/Gobernador Guzmán</t>
  </si>
  <si>
    <t>SAZM MAR DEL PLATA/Bgdier. Gral. B. de la Colina</t>
  </si>
  <si>
    <t>SAME MENDOZA/El Plumerillo</t>
  </si>
  <si>
    <t>SAZN NEUQUEN/Presidente Perón</t>
  </si>
  <si>
    <t>SAWG RIO GALLEGOS/Piloto Civil N. Fernández</t>
  </si>
  <si>
    <t>SAAR ROSARIO/Rosario</t>
  </si>
  <si>
    <t>SAZS SAN CARLOS DE BARILOCHE/San Carlos de Bariloche</t>
  </si>
  <si>
    <t>SAWH USHUAIA/Malvinas Argentinas</t>
  </si>
  <si>
    <t>SLCB COCHABAMBA/Jorge Wilsterman</t>
  </si>
  <si>
    <t xml:space="preserve">SLLP LA PAZ/El Alto </t>
  </si>
  <si>
    <t xml:space="preserve">SLVR SANTA CRUZ/Viru Viru </t>
  </si>
  <si>
    <t>SLTJ TARIJA/Oriel Lea Plaza</t>
  </si>
  <si>
    <t>SBBE BELÉM/Val-de-Cáes Intl</t>
  </si>
  <si>
    <t>SBCF BELO HORIZONTE/Tancredo Neves Intl</t>
  </si>
  <si>
    <t>SBBV BOA VISTA//Boa Vista Intl</t>
  </si>
  <si>
    <t>SBBR BRASÍLIA/Brasília Intl</t>
  </si>
  <si>
    <t>SBKP CAMPINAS/Viracopos Intl</t>
  </si>
  <si>
    <t>SBCG CAMPO GRANDE/Campo Grande Intl</t>
  </si>
  <si>
    <t>SBCR CORUMBÁ/Corumbá Intl</t>
  </si>
  <si>
    <t>SBCZ CRUZEIRO DO SUL/Cruzeiro do Sul Intl</t>
  </si>
  <si>
    <t>SBCY CUIABÁ/Marechal Rondon Intl</t>
  </si>
  <si>
    <t>SBCT CURITIBA/Afonso Pena Intl</t>
  </si>
  <si>
    <t>SBFZ FORTALEZA/Pinto Martins Intl</t>
  </si>
  <si>
    <t>SBFI FOZ DO IGUAÇU/Cataratas Intl</t>
  </si>
  <si>
    <t>SBMO MACEIO/Zumbi dos Palmares</t>
  </si>
  <si>
    <t>SBMQ MACAPÁ/Macapá Intl</t>
  </si>
  <si>
    <t>SBEG MANAUS/Eduardo Gomes Intl</t>
  </si>
  <si>
    <t>SBNT NATAL/Augusto Severo Intl</t>
  </si>
  <si>
    <t>SBPP PONTA PORÃ/Ponta Porã Intl</t>
  </si>
  <si>
    <t>SBPA PORTO ALEGRE/Salgado Filho Intl</t>
  </si>
  <si>
    <t>SBRF RECIFE/Guararapes Intl</t>
  </si>
  <si>
    <t>SBGL RIO DE JANEIRO/Galeão, Antonio Carlos Jobim Intl</t>
  </si>
  <si>
    <t>SBSV SALVADOR/Deputado Luis Eduardo Magalhães Intl</t>
  </si>
  <si>
    <t>SBSN SANTARÉM/Santarém Intl</t>
  </si>
  <si>
    <t>SBSL SÃO LUIS/Marechal Cunha Machado Intl</t>
  </si>
  <si>
    <t>SBGR SÃO PAULO/Guarulhos Intl</t>
  </si>
  <si>
    <t>SBTT TABATINGA/Tabatinga Intl</t>
  </si>
  <si>
    <t>SCFA ANTOFAGASTA/Cerro Moreno</t>
  </si>
  <si>
    <t>SCAR ARICA/Chacalluta</t>
  </si>
  <si>
    <t>SCIE CONCEPCIÓN/Carriel Sur</t>
  </si>
  <si>
    <t>SCDA IQUIQUE/Gral. Diego Aracena</t>
  </si>
  <si>
    <t>SCTE PUERTO MONTT/El Tepual</t>
  </si>
  <si>
    <t>SCCI PUNTA ARENAS/Pdte. C. Ibañez del Campo</t>
  </si>
  <si>
    <t>SCEL SANTIAGO/Arturo Merino Benítez</t>
  </si>
  <si>
    <t>SKBQ BARRANQUILLA/Ernesto Cortissoz</t>
  </si>
  <si>
    <t>SKCL CALI/Alfonso Bonilla Aragón</t>
  </si>
  <si>
    <t>SKCG CARTAGENA/Rafael Nuñez</t>
  </si>
  <si>
    <t>SKCC CUCUTA/Camilo Daza</t>
  </si>
  <si>
    <t xml:space="preserve">SKLT LETICIA/Alfredo Vásquez Cobo </t>
  </si>
  <si>
    <t>SKRG RIONEGRO/José María Córdoba</t>
  </si>
  <si>
    <t>SKSP SAN ANDRES I./Sesquicentenario</t>
  </si>
  <si>
    <t>SEGU GUAYAQUIL/Jose Joaquin de Olmedo</t>
  </si>
  <si>
    <t>SELT LATACUNGA/Cotopaxi</t>
  </si>
  <si>
    <t>SEMT MANTA/Eloy Alfaro</t>
  </si>
  <si>
    <t>SEQU QUITO/Mariscal Sucre</t>
  </si>
  <si>
    <t>SOCA CAYENNE/Rochambeau</t>
  </si>
  <si>
    <t>MPBO BOCAS DEL TORO/Bocas Del Toro</t>
  </si>
  <si>
    <t>MPDA DAVID/Enrique Malek</t>
  </si>
  <si>
    <t>MPTO PANAMÁ/Tocumén Intl</t>
  </si>
  <si>
    <t>SPQU AREQUIPA/Rodríguez Ballón Intl</t>
  </si>
  <si>
    <t>SPHI CHICLAYO/Cap. José Quinoñes Gonzalez</t>
  </si>
  <si>
    <t>SPQT IQUITOS/Crnel. FAP Francisco Secada Vignetta</t>
  </si>
  <si>
    <t>SPIM LIMA-CALLAO/Jorge Chávez Intl</t>
  </si>
  <si>
    <t>SPSO PISCO/Pisco</t>
  </si>
  <si>
    <t>SPTN TACNA/Crnel. FAP Carlos Ciriani Santa Rosa</t>
  </si>
  <si>
    <t>SPRU TRUJILLO/Capitan Carlos Martínez de Pinillos</t>
  </si>
  <si>
    <t>SMJP ZANDERY/Johan Adolf Pengel Intl</t>
  </si>
  <si>
    <t>SULS MALDONADO/Int. C/C, Carlos A. Curbelo Laguna del Sauce</t>
  </si>
  <si>
    <t>SUMU MONTEVIDEO/Carrasco Intl Gral. Cesáreo L. Berisso</t>
  </si>
  <si>
    <t>VENEZUELA</t>
  </si>
  <si>
    <t>SVBC BARCELONA/Gral. José Antonio Anzóategui Intl</t>
  </si>
  <si>
    <t>SVMI CARACAS/Simón Bolívar Intl, Maiquetía</t>
  </si>
  <si>
    <t>SVMC MARACAIBO/La Chinita Intl</t>
  </si>
  <si>
    <t>SVMG MARGARITA/Intl Del Caribe Gral. Santiago Marino</t>
  </si>
  <si>
    <t>SVJC PARAGUANA/Josefa Camejo Intl</t>
  </si>
  <si>
    <t>SVSA SAN ANTONIO DEL TÁCHIRA/San Antonio del Táchira Intl</t>
  </si>
  <si>
    <t>SVVA VALENCIA/Zim Valencia Intl</t>
  </si>
  <si>
    <t>Umbrales IFR</t>
  </si>
  <si>
    <t>Umbrales VFR</t>
  </si>
  <si>
    <t>OBS</t>
  </si>
  <si>
    <t>SKBO BOGOTÁ/Eldorado/Distrito Capital</t>
  </si>
  <si>
    <t xml:space="preserve">SCIP ISLA DE PASCUA/AP Mataveri </t>
  </si>
  <si>
    <t>SKBG BUCARAMANGA/Palonegro</t>
  </si>
  <si>
    <t>SKSM SANTA MARTA/Simon Bolivar</t>
  </si>
  <si>
    <t>SKPE PEREIRA/Matecaña</t>
  </si>
  <si>
    <t>SYCJ GEORGETOWN/Cheddi Jagan Int´l Airport</t>
  </si>
  <si>
    <t>SYGO GEORGETOWN/Ogle International Airport</t>
  </si>
  <si>
    <t>MPPA PANAMÁ/Pacífico</t>
  </si>
  <si>
    <t xml:space="preserve">SGES MINGA GUAZÚ/Guaraní </t>
  </si>
  <si>
    <t>SGAS LUQUE/Silvio Pettirossi</t>
  </si>
  <si>
    <t>08</t>
  </si>
  <si>
    <t>04</t>
  </si>
  <si>
    <t>03R</t>
  </si>
  <si>
    <t>03L</t>
  </si>
  <si>
    <t>21L</t>
  </si>
  <si>
    <t>3L</t>
  </si>
  <si>
    <t>01</t>
  </si>
  <si>
    <t>02</t>
  </si>
  <si>
    <t>07</t>
  </si>
  <si>
    <t>17R</t>
  </si>
  <si>
    <t>35L</t>
  </si>
  <si>
    <t>17L</t>
  </si>
  <si>
    <t>35R</t>
  </si>
  <si>
    <t>06</t>
  </si>
  <si>
    <t>11L</t>
  </si>
  <si>
    <t>29R</t>
  </si>
  <si>
    <t>11R</t>
  </si>
  <si>
    <t>29L</t>
  </si>
  <si>
    <t>16L</t>
  </si>
  <si>
    <t>34R</t>
  </si>
  <si>
    <t>09L</t>
  </si>
  <si>
    <t>27R</t>
  </si>
  <si>
    <t>09R</t>
  </si>
  <si>
    <t>27L</t>
  </si>
  <si>
    <t>13L</t>
  </si>
  <si>
    <t>13R</t>
  </si>
  <si>
    <t>05</t>
  </si>
  <si>
    <t>17</t>
  </si>
  <si>
    <t>19</t>
  </si>
  <si>
    <t>16</t>
  </si>
  <si>
    <t>03</t>
  </si>
  <si>
    <t>APV</t>
  </si>
  <si>
    <t>LNAV</t>
  </si>
  <si>
    <t>CCO</t>
  </si>
  <si>
    <t>CDO</t>
  </si>
  <si>
    <t>SBFL FLORIANOPOLIS/Hercilio Luz Intl</t>
  </si>
  <si>
    <t>SID PBN AIRPORT</t>
  </si>
  <si>
    <t>STAR PBN AIRPORT</t>
  </si>
  <si>
    <t>RNPAR</t>
  </si>
  <si>
    <t>STAR PBN THR</t>
  </si>
  <si>
    <t>IAP APV AIPORT</t>
  </si>
  <si>
    <t>IAP   RNPAR AIRPORT</t>
  </si>
  <si>
    <t>BOLIVIA</t>
  </si>
  <si>
    <t>BRASIL</t>
  </si>
  <si>
    <t>CHILE</t>
  </si>
  <si>
    <t>COLOMBIA</t>
  </si>
  <si>
    <t>ECUADOR</t>
  </si>
  <si>
    <t>FRENCH GUYANA</t>
  </si>
  <si>
    <t>GUYANA</t>
  </si>
  <si>
    <t>PANAMA</t>
  </si>
  <si>
    <t>PARAGUAY</t>
  </si>
  <si>
    <t>PERU</t>
  </si>
  <si>
    <t>SURINAM</t>
  </si>
  <si>
    <t>URUGUAY</t>
  </si>
  <si>
    <t>1D PBN AIRPORT</t>
  </si>
  <si>
    <t>1D PBN</t>
  </si>
  <si>
    <t>1D PBN THR</t>
  </si>
  <si>
    <t>SBUG URUGUAIANA/Rubem Berta intl</t>
  </si>
  <si>
    <t>2*</t>
  </si>
  <si>
    <t>SASA SALTA/Salta</t>
  </si>
  <si>
    <t>SARE RESISTENCIA/Resistencia</t>
  </si>
  <si>
    <t>SPZO CUZCO/Velazco Astete</t>
  </si>
  <si>
    <t>SBBV BOA VISTA/Boa Vista Intl</t>
  </si>
  <si>
    <r>
      <t>SABE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>BUENOS</t>
    </r>
    <r>
      <rPr>
        <sz val="11"/>
        <color theme="1"/>
        <rFont val="Calibri"/>
        <family val="2"/>
        <scheme val="minor"/>
      </rPr>
      <t xml:space="preserve"> AIRES/Aeroparque Jorge Newbery</t>
    </r>
  </si>
  <si>
    <r>
      <t xml:space="preserve">SAEZ </t>
    </r>
    <r>
      <rPr>
        <sz val="11"/>
        <rFont val="Calibri"/>
        <family val="2"/>
      </rPr>
      <t>BUENOS</t>
    </r>
    <r>
      <rPr>
        <sz val="1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AIRES/Ezeiza Ministro Pistarini</t>
    </r>
  </si>
  <si>
    <r>
      <t xml:space="preserve">SADF </t>
    </r>
    <r>
      <rPr>
        <sz val="11"/>
        <rFont val="Calibri"/>
        <family val="2"/>
      </rPr>
      <t>BUENOS</t>
    </r>
    <r>
      <rPr>
        <sz val="11"/>
        <rFont val="Calibri"/>
        <family val="2"/>
      </rPr>
      <t xml:space="preserve"> AIRES/San Fernando</t>
    </r>
  </si>
  <si>
    <r>
      <t>SAZN NEUQUEN/</t>
    </r>
    <r>
      <rPr>
        <sz val="11"/>
        <rFont val="Calibri"/>
        <family val="2"/>
      </rPr>
      <t>Presidente</t>
    </r>
    <r>
      <rPr>
        <sz val="11"/>
        <rFont val="Calibri"/>
        <family val="2"/>
      </rPr>
      <t xml:space="preserve"> Perón</t>
    </r>
  </si>
  <si>
    <r>
      <t>SBFL FLORIA</t>
    </r>
    <r>
      <rPr>
        <sz val="11"/>
        <rFont val="Calibri"/>
        <family val="2"/>
      </rPr>
      <t>NO</t>
    </r>
    <r>
      <rPr>
        <sz val="11"/>
        <rFont val="Calibri"/>
        <family val="2"/>
      </rPr>
      <t>POLIS/Hercilio Luz Intl</t>
    </r>
  </si>
  <si>
    <r>
      <t>SCFA ANTOFAGASTA/Cerro More</t>
    </r>
    <r>
      <rPr>
        <sz val="11"/>
        <rFont val="Calibri"/>
        <family val="2"/>
      </rPr>
      <t>no</t>
    </r>
  </si>
  <si>
    <r>
      <t>SCEL SANTIAGO/Arturo Meri</t>
    </r>
    <r>
      <rPr>
        <sz val="11"/>
        <rFont val="Calibri"/>
        <family val="2"/>
      </rPr>
      <t xml:space="preserve">no </t>
    </r>
    <r>
      <rPr>
        <sz val="11"/>
        <rFont val="Calibri"/>
        <family val="2"/>
      </rPr>
      <t>Benítez</t>
    </r>
  </si>
  <si>
    <r>
      <t>SKSM SANTA MARTA/</t>
    </r>
    <r>
      <rPr>
        <sz val="11"/>
        <rFont val="Calibri"/>
        <family val="2"/>
      </rPr>
      <t>Si</t>
    </r>
    <r>
      <rPr>
        <sz val="11"/>
        <rFont val="Calibri"/>
        <family val="2"/>
      </rPr>
      <t>mon Bolivar</t>
    </r>
  </si>
  <si>
    <r>
      <t>MPTO PANAMÁ/Tocum</t>
    </r>
    <r>
      <rPr>
        <sz val="11"/>
        <rFont val="Calibri"/>
        <family val="2"/>
      </rPr>
      <t>e</t>
    </r>
    <r>
      <rPr>
        <sz val="11"/>
        <rFont val="Calibri"/>
        <family val="2"/>
      </rPr>
      <t>n Intl</t>
    </r>
  </si>
  <si>
    <r>
      <t>SGAS LUQUE/</t>
    </r>
    <r>
      <rPr>
        <sz val="11"/>
        <rFont val="Calibri"/>
        <family val="2"/>
      </rPr>
      <t>Si</t>
    </r>
    <r>
      <rPr>
        <sz val="11"/>
        <rFont val="Calibri"/>
        <family val="2"/>
      </rPr>
      <t>lvio Pettiros</t>
    </r>
    <r>
      <rPr>
        <sz val="11"/>
        <rFont val="Calibri"/>
        <family val="2"/>
      </rPr>
      <t>i</t>
    </r>
  </si>
  <si>
    <r>
      <t>SPHI CHICLAYO/Cap. José Quiñ</t>
    </r>
    <r>
      <rPr>
        <sz val="11"/>
        <rFont val="Calibri"/>
        <family val="2"/>
      </rPr>
      <t>on</t>
    </r>
    <r>
      <rPr>
        <sz val="11"/>
        <rFont val="Calibri"/>
        <family val="2"/>
      </rPr>
      <t>es Gonzalez</t>
    </r>
  </si>
  <si>
    <r>
      <t>SVMI CARACAS/</t>
    </r>
    <r>
      <rPr>
        <sz val="11"/>
        <rFont val="Calibri"/>
        <family val="2"/>
      </rPr>
      <t>Si</t>
    </r>
    <r>
      <rPr>
        <sz val="11"/>
        <rFont val="Calibri"/>
        <family val="2"/>
      </rPr>
      <t>món Bolívar Intl, Maiquetía</t>
    </r>
  </si>
  <si>
    <r>
      <t>SVMG MARGARITA/Intl Del Caribe Gral. Santiago Mari</t>
    </r>
    <r>
      <rPr>
        <sz val="11"/>
        <rFont val="Calibri"/>
        <family val="2"/>
      </rPr>
      <t>no</t>
    </r>
  </si>
  <si>
    <t>SI</t>
  </si>
  <si>
    <t>NO</t>
  </si>
  <si>
    <t>NO*</t>
  </si>
  <si>
    <t>FECHA DE RECOLECCIÓN DE DATOS: SAMIG16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</si>
</sst>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9"/>
      <color indexed="81"/>
      <name val="Tahoma"/>
      <family val="2"/>
    </font>
    <font>
      <sz val="12"/>
      <name val="Times New Roman"/>
      <family val="2"/>
    </font>
    <font>
      <b/>
      <sz val="11"/>
      <name val="Calibri"/>
      <family val="2"/>
    </font>
    <font>
      <b/>
      <sz val="18"/>
      <name val="Calibri"/>
      <family val="2"/>
    </font>
    <font>
      <b/>
      <sz val="12"/>
      <name val="Times New Roman"/>
      <family val="1"/>
    </font>
    <font>
      <sz val="11"/>
      <color indexed="10"/>
      <name val="Calibri"/>
      <family val="2"/>
    </font>
    <font>
      <sz val="12"/>
      <color rgb="FF9C6500"/>
      <name val="Calibri"/>
      <family val="2"/>
      <scheme val="minor"/>
    </font>
    <font>
      <sz val="12"/>
      <color theme="1"/>
      <name val="Times New Roman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12" fillId="0" borderId="0"/>
  </cellStyleXfs>
  <cellXfs count="138">
    <xf numFmtId="0" fontId="0" fillId="0" borderId="0" xfId="0"/>
    <xf numFmtId="1" fontId="0" fillId="0" borderId="0" xfId="0" applyNumberFormat="1" applyFill="1"/>
    <xf numFmtId="1" fontId="2" fillId="0" borderId="0" xfId="0" applyNumberFormat="1" applyFont="1" applyFill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1" fontId="2" fillId="4" borderId="1" xfId="0" applyNumberFormat="1" applyFont="1" applyFill="1" applyBorder="1" applyAlignment="1">
      <alignment vertical="center"/>
    </xf>
    <xf numFmtId="1" fontId="0" fillId="0" borderId="0" xfId="0" applyNumberFormat="1" applyFill="1"/>
    <xf numFmtId="0" fontId="12" fillId="0" borderId="1" xfId="2" applyFont="1" applyBorder="1" applyAlignment="1">
      <alignment horizontal="center"/>
    </xf>
    <xf numFmtId="0" fontId="12" fillId="0" borderId="1" xfId="2" applyBorder="1" applyAlignment="1">
      <alignment horizontal="center"/>
    </xf>
    <xf numFmtId="0" fontId="6" fillId="0" borderId="1" xfId="2" applyFont="1" applyBorder="1" applyAlignment="1">
      <alignment horizontal="center"/>
    </xf>
    <xf numFmtId="1" fontId="0" fillId="0" borderId="0" xfId="0" applyNumberFormat="1" applyFill="1"/>
    <xf numFmtId="49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vertical="center"/>
    </xf>
    <xf numFmtId="1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0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left" vertical="center"/>
    </xf>
    <xf numFmtId="1" fontId="0" fillId="0" borderId="4" xfId="0" applyNumberFormat="1" applyFill="1" applyBorder="1" applyAlignment="1">
      <alignment horizontal="left" vertical="center"/>
    </xf>
    <xf numFmtId="1" fontId="0" fillId="0" borderId="5" xfId="0" applyNumberFormat="1" applyFill="1" applyBorder="1" applyAlignment="1">
      <alignment horizontal="left" vertical="center"/>
    </xf>
    <xf numFmtId="1" fontId="0" fillId="0" borderId="6" xfId="0" applyNumberForma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left" vertical="center"/>
    </xf>
    <xf numFmtId="1" fontId="0" fillId="0" borderId="0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14" fillId="0" borderId="1" xfId="0" applyFont="1" applyBorder="1" applyAlignment="1">
      <alignment horizontal="center" vertical="center"/>
    </xf>
    <xf numFmtId="10" fontId="0" fillId="0" borderId="1" xfId="0" applyNumberFormat="1" applyBorder="1"/>
    <xf numFmtId="49" fontId="12" fillId="0" borderId="1" xfId="2" applyNumberFormat="1" applyBorder="1" applyAlignment="1">
      <alignment horizontal="center"/>
    </xf>
    <xf numFmtId="0" fontId="12" fillId="0" borderId="1" xfId="2" applyBorder="1" applyAlignment="1">
      <alignment horizontal="center" vertical="center"/>
    </xf>
    <xf numFmtId="49" fontId="16" fillId="0" borderId="1" xfId="2" applyNumberFormat="1" applyFont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vertical="center"/>
    </xf>
    <xf numFmtId="1" fontId="0" fillId="0" borderId="1" xfId="0" applyNumberForma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left" vertical="center"/>
    </xf>
    <xf numFmtId="1" fontId="0" fillId="0" borderId="4" xfId="0" applyNumberFormat="1" applyFill="1" applyBorder="1" applyAlignment="1">
      <alignment horizontal="left" vertical="center"/>
    </xf>
    <xf numFmtId="1" fontId="17" fillId="0" borderId="1" xfId="0" applyNumberFormat="1" applyFont="1" applyFill="1" applyBorder="1"/>
    <xf numFmtId="1" fontId="8" fillId="0" borderId="1" xfId="0" applyNumberFormat="1" applyFont="1" applyFill="1" applyBorder="1"/>
    <xf numFmtId="1" fontId="17" fillId="0" borderId="1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Fill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vertical="center" wrapText="1"/>
    </xf>
    <xf numFmtId="1" fontId="17" fillId="0" borderId="7" xfId="0" applyNumberFormat="1" applyFont="1" applyFill="1" applyBorder="1" applyAlignment="1">
      <alignment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" fontId="17" fillId="0" borderId="7" xfId="0" applyNumberFormat="1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top" wrapText="1"/>
    </xf>
    <xf numFmtId="1" fontId="17" fillId="0" borderId="7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left" vertical="center" wrapText="1"/>
    </xf>
    <xf numFmtId="1" fontId="17" fillId="0" borderId="0" xfId="0" applyNumberFormat="1" applyFont="1" applyFill="1"/>
    <xf numFmtId="1" fontId="17" fillId="0" borderId="1" xfId="0" applyNumberFormat="1" applyFont="1" applyFill="1" applyBorder="1" applyAlignment="1">
      <alignment horizontal="center"/>
    </xf>
    <xf numFmtId="10" fontId="17" fillId="0" borderId="1" xfId="0" applyNumberFormat="1" applyFont="1" applyFill="1" applyBorder="1"/>
    <xf numFmtId="1" fontId="7" fillId="0" borderId="1" xfId="0" applyNumberFormat="1" applyFont="1" applyFill="1" applyBorder="1" applyAlignment="1">
      <alignment horizontal="center"/>
    </xf>
    <xf numFmtId="1" fontId="7" fillId="0" borderId="8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9" xfId="2" applyFont="1" applyFill="1" applyBorder="1" applyAlignment="1">
      <alignment vertical="center"/>
    </xf>
    <xf numFmtId="0" fontId="6" fillId="0" borderId="10" xfId="2" applyFont="1" applyFill="1" applyBorder="1" applyAlignment="1">
      <alignment vertical="center"/>
    </xf>
    <xf numFmtId="0" fontId="6" fillId="0" borderId="9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/>
    </xf>
    <xf numFmtId="0" fontId="6" fillId="0" borderId="7" xfId="2" applyFont="1" applyFill="1" applyBorder="1" applyAlignment="1">
      <alignment horizontal="left"/>
    </xf>
    <xf numFmtId="0" fontId="6" fillId="0" borderId="7" xfId="2" applyFont="1" applyFill="1" applyBorder="1" applyAlignment="1">
      <alignment horizontal="center" wrapText="1"/>
    </xf>
    <xf numFmtId="0" fontId="6" fillId="0" borderId="7" xfId="2" applyFont="1" applyFill="1" applyBorder="1" applyAlignment="1">
      <alignment horizontal="left" wrapText="1"/>
    </xf>
    <xf numFmtId="49" fontId="9" fillId="0" borderId="1" xfId="2" applyNumberFormat="1" applyFont="1" applyFill="1" applyBorder="1" applyAlignment="1">
      <alignment horizontal="center"/>
    </xf>
    <xf numFmtId="2" fontId="17" fillId="0" borderId="1" xfId="0" applyNumberFormat="1" applyFont="1" applyFill="1" applyBorder="1"/>
    <xf numFmtId="1" fontId="17" fillId="0" borderId="1" xfId="0" applyNumberFormat="1" applyFont="1" applyFill="1" applyBorder="1" applyAlignment="1">
      <alignment horizontal="left" vertical="center"/>
    </xf>
    <xf numFmtId="1" fontId="13" fillId="5" borderId="1" xfId="0" applyNumberFormat="1" applyFont="1" applyFill="1" applyBorder="1" applyAlignment="1">
      <alignment horizontal="left" vertical="center"/>
    </xf>
    <xf numFmtId="1" fontId="17" fillId="0" borderId="4" xfId="0" applyNumberFormat="1" applyFont="1" applyFill="1" applyBorder="1" applyAlignment="1">
      <alignment horizontal="left" vertical="center"/>
    </xf>
    <xf numFmtId="1" fontId="17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17" fillId="0" borderId="3" xfId="0" applyNumberFormat="1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left" vertical="center"/>
    </xf>
    <xf numFmtId="1" fontId="17" fillId="0" borderId="1" xfId="0" applyNumberFormat="1" applyFont="1" applyFill="1" applyBorder="1" applyAlignment="1">
      <alignment horizontal="left" vertical="top"/>
    </xf>
    <xf numFmtId="1" fontId="17" fillId="0" borderId="1" xfId="0" applyNumberFormat="1" applyFont="1" applyFill="1" applyBorder="1" applyAlignment="1">
      <alignment horizontal="left"/>
    </xf>
    <xf numFmtId="1" fontId="17" fillId="0" borderId="3" xfId="0" applyNumberFormat="1" applyFont="1" applyFill="1" applyBorder="1" applyAlignment="1">
      <alignment horizontal="left" vertical="top"/>
    </xf>
    <xf numFmtId="1" fontId="17" fillId="0" borderId="2" xfId="0" applyNumberFormat="1" applyFont="1" applyFill="1" applyBorder="1" applyAlignment="1">
      <alignment horizontal="left" vertical="top"/>
    </xf>
    <xf numFmtId="1" fontId="17" fillId="0" borderId="12" xfId="0" applyNumberFormat="1" applyFont="1" applyFill="1" applyBorder="1" applyAlignment="1">
      <alignment horizontal="left" vertical="top"/>
    </xf>
    <xf numFmtId="1" fontId="17" fillId="0" borderId="1" xfId="0" applyNumberFormat="1" applyFont="1" applyFill="1" applyBorder="1" applyAlignment="1">
      <alignment horizontal="justify" vertical="center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2" xfId="0" applyNumberFormat="1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left" vertical="center"/>
    </xf>
    <xf numFmtId="1" fontId="0" fillId="0" borderId="5" xfId="0" applyNumberFormat="1" applyFill="1" applyBorder="1" applyAlignment="1">
      <alignment horizontal="left" vertical="center"/>
    </xf>
    <xf numFmtId="1" fontId="0" fillId="0" borderId="13" xfId="0" applyNumberFormat="1" applyFill="1" applyBorder="1" applyAlignment="1">
      <alignment horizontal="left" vertical="center"/>
    </xf>
    <xf numFmtId="1" fontId="0" fillId="0" borderId="3" xfId="0" applyNumberFormat="1" applyFill="1" applyBorder="1" applyAlignment="1">
      <alignment horizontal="left" vertical="center"/>
    </xf>
    <xf numFmtId="1" fontId="0" fillId="0" borderId="12" xfId="0" applyNumberForma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Fill="1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" xfId="2" applyBorder="1" applyAlignment="1">
      <alignment horizontal="center"/>
    </xf>
    <xf numFmtId="0" fontId="12" fillId="0" borderId="1" xfId="2" applyBorder="1" applyAlignment="1">
      <alignment horizontal="center" vertical="center"/>
    </xf>
    <xf numFmtId="0" fontId="12" fillId="0" borderId="3" xfId="2" applyBorder="1" applyAlignment="1">
      <alignment horizontal="center"/>
    </xf>
    <xf numFmtId="0" fontId="12" fillId="0" borderId="12" xfId="2" applyBorder="1" applyAlignment="1">
      <alignment horizontal="center"/>
    </xf>
    <xf numFmtId="0" fontId="12" fillId="0" borderId="3" xfId="2" applyBorder="1" applyAlignment="1">
      <alignment horizontal="center" vertical="center"/>
    </xf>
    <xf numFmtId="0" fontId="12" fillId="0" borderId="2" xfId="2" applyBorder="1" applyAlignment="1">
      <alignment horizontal="center" vertical="center"/>
    </xf>
    <xf numFmtId="0" fontId="12" fillId="0" borderId="12" xfId="2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1" fontId="0" fillId="0" borderId="12" xfId="0" applyNumberForma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center" vertical="top" wrapText="1"/>
    </xf>
    <xf numFmtId="1" fontId="0" fillId="0" borderId="1" xfId="0" applyNumberFormat="1" applyFill="1" applyBorder="1" applyAlignment="1">
      <alignment horizontal="left" vertical="top"/>
    </xf>
    <xf numFmtId="1" fontId="0" fillId="0" borderId="3" xfId="0" applyNumberFormat="1" applyFill="1" applyBorder="1" applyAlignment="1">
      <alignment horizontal="left" vertical="top"/>
    </xf>
    <xf numFmtId="1" fontId="0" fillId="0" borderId="2" xfId="0" applyNumberFormat="1" applyFill="1" applyBorder="1" applyAlignment="1">
      <alignment horizontal="left" vertical="top"/>
    </xf>
    <xf numFmtId="1" fontId="0" fillId="0" borderId="12" xfId="0" applyNumberFormat="1" applyFill="1" applyBorder="1" applyAlignment="1">
      <alignment horizontal="left" vertical="top"/>
    </xf>
  </cellXfs>
  <cellStyles count="3">
    <cellStyle name="Neutral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85"/>
  <sheetViews>
    <sheetView tabSelected="1" zoomScale="80" zoomScaleNormal="80" zoomScalePageLayoutView="80" workbookViewId="0">
      <selection activeCell="B18" sqref="B18"/>
    </sheetView>
  </sheetViews>
  <sheetFormatPr defaultRowHeight="15" x14ac:dyDescent="0.25"/>
  <cols>
    <col min="1" max="1" width="17.140625" style="47" bestFit="1" customWidth="1"/>
    <col min="2" max="2" width="63.42578125" style="47" bestFit="1" customWidth="1"/>
    <col min="3" max="3" width="16.28515625" style="47" customWidth="1"/>
    <col min="4" max="4" width="16.140625" style="49" customWidth="1"/>
    <col min="5" max="5" width="12.5703125" style="49" customWidth="1"/>
    <col min="6" max="6" width="10.7109375" style="49" customWidth="1"/>
    <col min="7" max="7" width="16.42578125" style="49" customWidth="1"/>
    <col min="8" max="10" width="17.28515625" style="49" customWidth="1"/>
    <col min="11" max="11" width="39.140625" style="50" customWidth="1"/>
    <col min="12" max="12" width="9.140625" style="1"/>
    <col min="13" max="13" width="32.7109375" style="1" bestFit="1" customWidth="1"/>
    <col min="14" max="16384" width="9.140625" style="1"/>
  </cols>
  <sheetData>
    <row r="1" spans="1:16" ht="16.5" customHeight="1" x14ac:dyDescent="0.35">
      <c r="B1" s="48"/>
      <c r="C1" s="48"/>
    </row>
    <row r="2" spans="1:16" s="2" customFormat="1" ht="15" customHeight="1" x14ac:dyDescent="0.25">
      <c r="A2" s="66"/>
      <c r="B2" s="66" t="s">
        <v>183</v>
      </c>
      <c r="C2" s="66"/>
      <c r="D2" s="52"/>
      <c r="E2" s="52"/>
      <c r="F2" s="52"/>
      <c r="G2" s="52"/>
      <c r="H2" s="52"/>
      <c r="I2" s="52"/>
      <c r="J2" s="52"/>
      <c r="K2" s="67"/>
    </row>
    <row r="3" spans="1:16" s="5" customFormat="1" ht="30" x14ac:dyDescent="0.25">
      <c r="A3" s="51" t="s">
        <v>0</v>
      </c>
      <c r="B3" s="51" t="s">
        <v>1</v>
      </c>
      <c r="C3" s="51" t="s">
        <v>91</v>
      </c>
      <c r="D3" s="52" t="s">
        <v>2</v>
      </c>
      <c r="E3" s="52" t="s">
        <v>4</v>
      </c>
      <c r="F3" s="52" t="s">
        <v>3</v>
      </c>
      <c r="G3" s="52" t="s">
        <v>5</v>
      </c>
      <c r="H3" s="51" t="s">
        <v>6</v>
      </c>
      <c r="I3" s="51" t="s">
        <v>137</v>
      </c>
      <c r="J3" s="51" t="s">
        <v>138</v>
      </c>
      <c r="K3" s="53" t="s">
        <v>93</v>
      </c>
      <c r="M3" s="11"/>
      <c r="N3" s="11"/>
      <c r="O3" s="11"/>
      <c r="P3" s="11"/>
    </row>
    <row r="4" spans="1:16" ht="15" customHeight="1" x14ac:dyDescent="0.25">
      <c r="A4" s="97" t="s">
        <v>7</v>
      </c>
      <c r="B4" s="45" t="s">
        <v>8</v>
      </c>
      <c r="C4" s="49">
        <v>13</v>
      </c>
      <c r="D4" s="49" t="s">
        <v>181</v>
      </c>
      <c r="E4" s="49" t="s">
        <v>181</v>
      </c>
      <c r="F4" s="49" t="s">
        <v>181</v>
      </c>
      <c r="G4" s="49" t="s">
        <v>181</v>
      </c>
      <c r="H4" s="49" t="s">
        <v>181</v>
      </c>
      <c r="I4" s="49" t="s">
        <v>181</v>
      </c>
      <c r="J4" s="49" t="s">
        <v>181</v>
      </c>
      <c r="K4" s="54"/>
      <c r="M4" s="11"/>
      <c r="N4" s="11"/>
      <c r="O4" s="11"/>
      <c r="P4" s="11"/>
    </row>
    <row r="5" spans="1:16" x14ac:dyDescent="0.25">
      <c r="A5" s="97"/>
      <c r="B5" s="96" t="s">
        <v>9</v>
      </c>
      <c r="C5" s="49">
        <v>11</v>
      </c>
      <c r="D5" s="49" t="s">
        <v>181</v>
      </c>
      <c r="E5" s="49" t="s">
        <v>181</v>
      </c>
      <c r="F5" s="49" t="s">
        <v>181</v>
      </c>
      <c r="G5" s="49" t="s">
        <v>181</v>
      </c>
      <c r="H5" s="49" t="s">
        <v>181</v>
      </c>
      <c r="I5" s="90" t="s">
        <v>181</v>
      </c>
      <c r="J5" s="90" t="s">
        <v>181</v>
      </c>
      <c r="K5" s="54"/>
      <c r="M5" s="11"/>
      <c r="N5" s="11"/>
      <c r="O5" s="11"/>
      <c r="P5" s="11"/>
    </row>
    <row r="6" spans="1:16" s="11" customFormat="1" x14ac:dyDescent="0.25">
      <c r="A6" s="97"/>
      <c r="B6" s="96"/>
      <c r="C6" s="44">
        <v>29</v>
      </c>
      <c r="D6" s="49" t="s">
        <v>181</v>
      </c>
      <c r="E6" s="49" t="s">
        <v>181</v>
      </c>
      <c r="F6" s="49" t="s">
        <v>181</v>
      </c>
      <c r="G6" s="49" t="s">
        <v>181</v>
      </c>
      <c r="H6" s="49" t="s">
        <v>181</v>
      </c>
      <c r="I6" s="90">
        <v>2</v>
      </c>
      <c r="J6" s="90">
        <v>2</v>
      </c>
      <c r="K6" s="54"/>
    </row>
    <row r="7" spans="1:16" x14ac:dyDescent="0.25">
      <c r="A7" s="97"/>
      <c r="B7" s="96"/>
      <c r="C7" s="49">
        <v>35</v>
      </c>
      <c r="D7" s="49" t="s">
        <v>181</v>
      </c>
      <c r="E7" s="49" t="s">
        <v>181</v>
      </c>
      <c r="F7" s="49" t="s">
        <v>181</v>
      </c>
      <c r="G7" s="49" t="s">
        <v>181</v>
      </c>
      <c r="H7" s="49" t="s">
        <v>181</v>
      </c>
      <c r="I7" s="90">
        <v>2</v>
      </c>
      <c r="J7" s="90">
        <v>2</v>
      </c>
      <c r="K7" s="54"/>
      <c r="M7" s="11"/>
      <c r="N7" s="11"/>
      <c r="O7" s="11"/>
      <c r="P7" s="11"/>
    </row>
    <row r="8" spans="1:16" ht="15" customHeight="1" x14ac:dyDescent="0.25">
      <c r="A8" s="97"/>
      <c r="B8" s="45" t="s">
        <v>10</v>
      </c>
      <c r="C8" s="49">
        <v>23</v>
      </c>
      <c r="D8" s="49" t="s">
        <v>181</v>
      </c>
      <c r="E8" s="49" t="s">
        <v>181</v>
      </c>
      <c r="F8" s="49" t="s">
        <v>181</v>
      </c>
      <c r="G8" s="49" t="s">
        <v>181</v>
      </c>
      <c r="H8" s="49" t="s">
        <v>181</v>
      </c>
      <c r="I8" s="49" t="s">
        <v>181</v>
      </c>
      <c r="J8" s="49" t="s">
        <v>181</v>
      </c>
      <c r="K8" s="54"/>
      <c r="M8" s="11"/>
      <c r="N8" s="11"/>
      <c r="O8" s="11"/>
      <c r="P8" s="11"/>
    </row>
    <row r="9" spans="1:16" x14ac:dyDescent="0.25">
      <c r="A9" s="97"/>
      <c r="B9" s="96" t="s">
        <v>11</v>
      </c>
      <c r="C9" s="49">
        <v>13</v>
      </c>
      <c r="D9" s="49" t="s">
        <v>181</v>
      </c>
      <c r="E9" s="49" t="s">
        <v>181</v>
      </c>
      <c r="F9" s="49" t="s">
        <v>181</v>
      </c>
      <c r="G9" s="49" t="s">
        <v>181</v>
      </c>
      <c r="H9" s="49" t="s">
        <v>181</v>
      </c>
      <c r="I9" s="90" t="s">
        <v>181</v>
      </c>
      <c r="J9" s="90" t="s">
        <v>181</v>
      </c>
      <c r="K9" s="54"/>
      <c r="M9" s="11"/>
      <c r="N9" s="11"/>
      <c r="O9" s="11"/>
      <c r="P9" s="11"/>
    </row>
    <row r="10" spans="1:16" x14ac:dyDescent="0.25">
      <c r="A10" s="97"/>
      <c r="B10" s="96"/>
      <c r="C10" s="49">
        <v>31</v>
      </c>
      <c r="D10" s="49" t="s">
        <v>181</v>
      </c>
      <c r="E10" s="49" t="s">
        <v>181</v>
      </c>
      <c r="F10" s="49" t="s">
        <v>181</v>
      </c>
      <c r="G10" s="49" t="s">
        <v>181</v>
      </c>
      <c r="H10" s="49" t="s">
        <v>181</v>
      </c>
      <c r="I10" s="90">
        <v>2</v>
      </c>
      <c r="J10" s="90">
        <v>2</v>
      </c>
      <c r="K10" s="54"/>
      <c r="M10" s="11"/>
      <c r="N10" s="11"/>
      <c r="O10" s="11"/>
      <c r="P10" s="11"/>
    </row>
    <row r="11" spans="1:16" ht="15" customHeight="1" x14ac:dyDescent="0.25">
      <c r="A11" s="97"/>
      <c r="B11" s="45" t="s">
        <v>12</v>
      </c>
      <c r="C11" s="49">
        <v>25</v>
      </c>
      <c r="D11" s="49" t="s">
        <v>181</v>
      </c>
      <c r="E11" s="49" t="s">
        <v>181</v>
      </c>
      <c r="F11" s="49" t="s">
        <v>181</v>
      </c>
      <c r="G11" s="49" t="s">
        <v>181</v>
      </c>
      <c r="H11" s="49" t="s">
        <v>180</v>
      </c>
      <c r="I11" s="49" t="s">
        <v>181</v>
      </c>
      <c r="J11" s="49" t="s">
        <v>181</v>
      </c>
      <c r="K11" s="54"/>
      <c r="M11" s="11"/>
      <c r="N11" s="11"/>
      <c r="O11" s="11"/>
      <c r="P11" s="11"/>
    </row>
    <row r="12" spans="1:16" s="11" customFormat="1" ht="15" customHeight="1" x14ac:dyDescent="0.25">
      <c r="A12" s="97"/>
      <c r="B12" s="45" t="s">
        <v>13</v>
      </c>
      <c r="C12" s="49">
        <v>18</v>
      </c>
      <c r="D12" s="49" t="s">
        <v>181</v>
      </c>
      <c r="E12" s="49" t="s">
        <v>181</v>
      </c>
      <c r="F12" s="49" t="s">
        <v>181</v>
      </c>
      <c r="G12" s="49" t="s">
        <v>181</v>
      </c>
      <c r="H12" s="49" t="s">
        <v>181</v>
      </c>
      <c r="I12" s="49" t="s">
        <v>181</v>
      </c>
      <c r="J12" s="49" t="s">
        <v>181</v>
      </c>
      <c r="K12" s="54"/>
    </row>
    <row r="13" spans="1:16" ht="15" customHeight="1" x14ac:dyDescent="0.25">
      <c r="A13" s="97"/>
      <c r="B13" s="45" t="s">
        <v>14</v>
      </c>
      <c r="C13" s="49">
        <v>34</v>
      </c>
      <c r="D13" s="49" t="s">
        <v>181</v>
      </c>
      <c r="E13" s="49" t="s">
        <v>181</v>
      </c>
      <c r="F13" s="49" t="s">
        <v>181</v>
      </c>
      <c r="G13" s="49" t="s">
        <v>181</v>
      </c>
      <c r="H13" s="49" t="s">
        <v>181</v>
      </c>
      <c r="I13" s="49" t="s">
        <v>181</v>
      </c>
      <c r="J13" s="49" t="s">
        <v>181</v>
      </c>
      <c r="K13" s="54"/>
      <c r="M13" s="11"/>
      <c r="N13" s="11"/>
      <c r="O13" s="11"/>
      <c r="P13" s="11"/>
    </row>
    <row r="14" spans="1:16" ht="15" customHeight="1" x14ac:dyDescent="0.25">
      <c r="A14" s="97"/>
      <c r="B14" s="45" t="s">
        <v>15</v>
      </c>
      <c r="C14" s="49">
        <v>13</v>
      </c>
      <c r="D14" s="49" t="s">
        <v>181</v>
      </c>
      <c r="E14" s="49" t="s">
        <v>181</v>
      </c>
      <c r="F14" s="49" t="s">
        <v>181</v>
      </c>
      <c r="G14" s="49" t="s">
        <v>181</v>
      </c>
      <c r="H14" s="49" t="s">
        <v>181</v>
      </c>
      <c r="I14" s="49" t="s">
        <v>181</v>
      </c>
      <c r="J14" s="49" t="s">
        <v>181</v>
      </c>
      <c r="K14" s="54"/>
      <c r="M14" s="11"/>
      <c r="N14" s="11"/>
      <c r="O14" s="11"/>
      <c r="P14" s="11"/>
    </row>
    <row r="15" spans="1:16" x14ac:dyDescent="0.25">
      <c r="A15" s="97"/>
      <c r="B15" s="96" t="s">
        <v>16</v>
      </c>
      <c r="C15" s="55">
        <v>18</v>
      </c>
      <c r="D15" s="49" t="s">
        <v>181</v>
      </c>
      <c r="E15" s="49" t="s">
        <v>181</v>
      </c>
      <c r="F15" s="49" t="s">
        <v>181</v>
      </c>
      <c r="G15" s="49" t="s">
        <v>181</v>
      </c>
      <c r="H15" s="49" t="s">
        <v>181</v>
      </c>
      <c r="I15" s="90" t="s">
        <v>181</v>
      </c>
      <c r="J15" s="90" t="s">
        <v>181</v>
      </c>
      <c r="K15" s="54"/>
      <c r="M15" s="11"/>
      <c r="N15" s="11"/>
      <c r="O15" s="11"/>
      <c r="P15" s="11"/>
    </row>
    <row r="16" spans="1:16" x14ac:dyDescent="0.25">
      <c r="A16" s="97"/>
      <c r="B16" s="96"/>
      <c r="C16" s="55">
        <v>36</v>
      </c>
      <c r="D16" s="49" t="s">
        <v>181</v>
      </c>
      <c r="E16" s="49" t="s">
        <v>181</v>
      </c>
      <c r="F16" s="49" t="s">
        <v>181</v>
      </c>
      <c r="G16" s="49" t="s">
        <v>181</v>
      </c>
      <c r="H16" s="49" t="s">
        <v>180</v>
      </c>
      <c r="I16" s="90">
        <v>2</v>
      </c>
      <c r="J16" s="90">
        <v>2</v>
      </c>
      <c r="K16" s="54"/>
      <c r="M16" s="11"/>
      <c r="N16" s="11"/>
      <c r="O16" s="11"/>
      <c r="P16" s="11"/>
    </row>
    <row r="17" spans="1:16" ht="15" customHeight="1" x14ac:dyDescent="0.25">
      <c r="A17" s="97"/>
      <c r="B17" s="45" t="s">
        <v>17</v>
      </c>
      <c r="C17" s="55">
        <v>9</v>
      </c>
      <c r="D17" s="49" t="s">
        <v>181</v>
      </c>
      <c r="E17" s="49" t="s">
        <v>181</v>
      </c>
      <c r="F17" s="49" t="s">
        <v>181</v>
      </c>
      <c r="G17" s="49" t="s">
        <v>181</v>
      </c>
      <c r="H17" s="49" t="s">
        <v>181</v>
      </c>
      <c r="I17" s="49" t="s">
        <v>181</v>
      </c>
      <c r="J17" s="49" t="s">
        <v>181</v>
      </c>
      <c r="K17" s="54"/>
      <c r="M17" s="11"/>
      <c r="N17" s="11"/>
      <c r="O17" s="11"/>
      <c r="P17" s="11"/>
    </row>
    <row r="18" spans="1:16" ht="15" customHeight="1" x14ac:dyDescent="0.25">
      <c r="A18" s="97"/>
      <c r="B18" s="45" t="s">
        <v>164</v>
      </c>
      <c r="C18" s="55">
        <v>21</v>
      </c>
      <c r="D18" s="49" t="s">
        <v>181</v>
      </c>
      <c r="E18" s="49" t="s">
        <v>181</v>
      </c>
      <c r="F18" s="49" t="s">
        <v>181</v>
      </c>
      <c r="G18" s="49" t="s">
        <v>181</v>
      </c>
      <c r="H18" s="49" t="s">
        <v>181</v>
      </c>
      <c r="I18" s="49" t="s">
        <v>181</v>
      </c>
      <c r="J18" s="49" t="s">
        <v>181</v>
      </c>
      <c r="K18" s="54"/>
      <c r="M18" s="11"/>
      <c r="N18" s="11"/>
      <c r="O18" s="11"/>
      <c r="P18" s="11"/>
    </row>
    <row r="19" spans="1:16" x14ac:dyDescent="0.25">
      <c r="A19" s="97"/>
      <c r="B19" s="96" t="s">
        <v>18</v>
      </c>
      <c r="C19" s="55">
        <v>7</v>
      </c>
      <c r="D19" s="49" t="s">
        <v>181</v>
      </c>
      <c r="E19" s="49" t="s">
        <v>181</v>
      </c>
      <c r="F19" s="49" t="s">
        <v>181</v>
      </c>
      <c r="G19" s="49" t="s">
        <v>181</v>
      </c>
      <c r="H19" s="49" t="s">
        <v>181</v>
      </c>
      <c r="I19" s="90" t="s">
        <v>181</v>
      </c>
      <c r="J19" s="90" t="s">
        <v>181</v>
      </c>
      <c r="K19" s="54"/>
      <c r="M19" s="11"/>
      <c r="N19" s="11"/>
      <c r="O19" s="11"/>
      <c r="P19" s="11"/>
    </row>
    <row r="20" spans="1:16" x14ac:dyDescent="0.25">
      <c r="A20" s="97"/>
      <c r="B20" s="96"/>
      <c r="C20" s="55">
        <v>25</v>
      </c>
      <c r="D20" s="49" t="s">
        <v>181</v>
      </c>
      <c r="E20" s="49" t="s">
        <v>181</v>
      </c>
      <c r="F20" s="49" t="s">
        <v>181</v>
      </c>
      <c r="G20" s="49" t="s">
        <v>181</v>
      </c>
      <c r="H20" s="49" t="s">
        <v>181</v>
      </c>
      <c r="I20" s="90">
        <v>2</v>
      </c>
      <c r="J20" s="90">
        <v>2</v>
      </c>
      <c r="K20" s="54"/>
      <c r="M20" s="11"/>
      <c r="N20" s="11"/>
      <c r="O20" s="11"/>
      <c r="P20" s="11"/>
    </row>
    <row r="21" spans="1:16" ht="15" customHeight="1" x14ac:dyDescent="0.25">
      <c r="A21" s="97"/>
      <c r="B21" s="45" t="s">
        <v>19</v>
      </c>
      <c r="C21" s="55">
        <v>20</v>
      </c>
      <c r="D21" s="49" t="s">
        <v>181</v>
      </c>
      <c r="E21" s="49" t="s">
        <v>181</v>
      </c>
      <c r="F21" s="49" t="s">
        <v>181</v>
      </c>
      <c r="G21" s="49" t="s">
        <v>181</v>
      </c>
      <c r="H21" s="49" t="s">
        <v>181</v>
      </c>
      <c r="I21" s="49" t="s">
        <v>181</v>
      </c>
      <c r="J21" s="49" t="s">
        <v>181</v>
      </c>
      <c r="K21" s="54"/>
      <c r="M21" s="11"/>
      <c r="N21" s="11"/>
      <c r="O21" s="11"/>
      <c r="P21" s="11"/>
    </row>
    <row r="22" spans="1:16" s="11" customFormat="1" x14ac:dyDescent="0.25">
      <c r="A22" s="97"/>
      <c r="B22" s="96" t="s">
        <v>163</v>
      </c>
      <c r="C22" s="56">
        <v>24</v>
      </c>
      <c r="D22" s="49" t="s">
        <v>181</v>
      </c>
      <c r="E22" s="49" t="s">
        <v>181</v>
      </c>
      <c r="F22" s="49" t="s">
        <v>181</v>
      </c>
      <c r="G22" s="49" t="s">
        <v>181</v>
      </c>
      <c r="H22" s="49" t="s">
        <v>181</v>
      </c>
      <c r="I22" s="90" t="s">
        <v>181</v>
      </c>
      <c r="J22" s="90" t="s">
        <v>181</v>
      </c>
      <c r="K22" s="54"/>
    </row>
    <row r="23" spans="1:16" x14ac:dyDescent="0.25">
      <c r="A23" s="97"/>
      <c r="B23" s="96"/>
      <c r="C23" s="55">
        <v>2</v>
      </c>
      <c r="D23" s="49" t="s">
        <v>181</v>
      </c>
      <c r="E23" s="49" t="s">
        <v>181</v>
      </c>
      <c r="F23" s="49" t="s">
        <v>181</v>
      </c>
      <c r="G23" s="49" t="s">
        <v>181</v>
      </c>
      <c r="H23" s="49" t="s">
        <v>180</v>
      </c>
      <c r="I23" s="90">
        <v>2</v>
      </c>
      <c r="J23" s="90">
        <v>2</v>
      </c>
      <c r="K23" s="54"/>
      <c r="M23" s="11"/>
      <c r="N23" s="11"/>
      <c r="O23" s="11"/>
      <c r="P23" s="11"/>
    </row>
    <row r="24" spans="1:16" x14ac:dyDescent="0.25">
      <c r="A24" s="97"/>
      <c r="B24" s="96" t="s">
        <v>20</v>
      </c>
      <c r="C24" s="55">
        <v>11</v>
      </c>
      <c r="D24" s="49" t="s">
        <v>181</v>
      </c>
      <c r="E24" s="49" t="s">
        <v>181</v>
      </c>
      <c r="F24" s="49" t="s">
        <v>181</v>
      </c>
      <c r="G24" s="49" t="s">
        <v>181</v>
      </c>
      <c r="H24" s="49" t="s">
        <v>180</v>
      </c>
      <c r="I24" s="90" t="s">
        <v>181</v>
      </c>
      <c r="J24" s="90" t="s">
        <v>181</v>
      </c>
      <c r="K24" s="54"/>
      <c r="M24" s="11"/>
      <c r="N24" s="11"/>
      <c r="O24" s="11"/>
      <c r="P24" s="11"/>
    </row>
    <row r="25" spans="1:16" x14ac:dyDescent="0.25">
      <c r="A25" s="97"/>
      <c r="B25" s="96"/>
      <c r="C25" s="55">
        <v>29</v>
      </c>
      <c r="D25" s="49" t="s">
        <v>181</v>
      </c>
      <c r="E25" s="49" t="s">
        <v>181</v>
      </c>
      <c r="F25" s="49" t="s">
        <v>181</v>
      </c>
      <c r="G25" s="49" t="s">
        <v>181</v>
      </c>
      <c r="H25" s="49" t="s">
        <v>181</v>
      </c>
      <c r="I25" s="90">
        <v>2</v>
      </c>
      <c r="J25" s="90">
        <v>2</v>
      </c>
      <c r="K25" s="54"/>
      <c r="M25" s="11"/>
      <c r="N25" s="11"/>
      <c r="O25" s="11"/>
      <c r="P25" s="11"/>
    </row>
    <row r="26" spans="1:16" x14ac:dyDescent="0.25">
      <c r="A26" s="97"/>
      <c r="B26" s="96" t="s">
        <v>21</v>
      </c>
      <c r="C26" s="55">
        <v>25</v>
      </c>
      <c r="D26" s="49" t="s">
        <v>181</v>
      </c>
      <c r="E26" s="49" t="s">
        <v>181</v>
      </c>
      <c r="F26" s="49" t="s">
        <v>181</v>
      </c>
      <c r="G26" s="49" t="s">
        <v>181</v>
      </c>
      <c r="H26" s="49" t="s">
        <v>180</v>
      </c>
      <c r="I26" s="90" t="s">
        <v>181</v>
      </c>
      <c r="J26" s="90" t="s">
        <v>181</v>
      </c>
      <c r="K26" s="54"/>
      <c r="M26" s="11"/>
      <c r="N26" s="11"/>
      <c r="O26" s="11"/>
      <c r="P26" s="11"/>
    </row>
    <row r="27" spans="1:16" x14ac:dyDescent="0.25">
      <c r="A27" s="97"/>
      <c r="B27" s="96"/>
      <c r="C27" s="44">
        <v>7</v>
      </c>
      <c r="D27" s="49" t="s">
        <v>181</v>
      </c>
      <c r="E27" s="49" t="s">
        <v>181</v>
      </c>
      <c r="F27" s="49" t="s">
        <v>181</v>
      </c>
      <c r="G27" s="49" t="s">
        <v>181</v>
      </c>
      <c r="H27" s="49" t="s">
        <v>181</v>
      </c>
      <c r="I27" s="90">
        <v>2</v>
      </c>
      <c r="J27" s="90">
        <v>2</v>
      </c>
      <c r="K27" s="54"/>
      <c r="M27" s="11"/>
      <c r="N27" s="11"/>
      <c r="O27" s="11"/>
      <c r="P27" s="11"/>
    </row>
    <row r="28" spans="1:16" ht="15" customHeight="1" x14ac:dyDescent="0.25">
      <c r="A28" s="97" t="s">
        <v>146</v>
      </c>
      <c r="B28" s="96" t="s">
        <v>22</v>
      </c>
      <c r="C28" s="57">
        <v>14</v>
      </c>
      <c r="D28" s="49" t="s">
        <v>181</v>
      </c>
      <c r="E28" s="49" t="s">
        <v>181</v>
      </c>
      <c r="F28" s="49" t="s">
        <v>181</v>
      </c>
      <c r="G28" s="49" t="s">
        <v>181</v>
      </c>
      <c r="H28" s="49" t="s">
        <v>181</v>
      </c>
      <c r="I28" s="90" t="s">
        <v>181</v>
      </c>
      <c r="J28" s="90" t="s">
        <v>181</v>
      </c>
      <c r="K28" s="54"/>
      <c r="M28" s="11"/>
      <c r="N28" s="11"/>
      <c r="O28" s="11"/>
      <c r="P28" s="11"/>
    </row>
    <row r="29" spans="1:16" s="11" customFormat="1" ht="24" customHeight="1" x14ac:dyDescent="0.25">
      <c r="A29" s="97"/>
      <c r="B29" s="96"/>
      <c r="C29" s="57">
        <v>32</v>
      </c>
      <c r="D29" s="49" t="s">
        <v>181</v>
      </c>
      <c r="E29" s="49" t="s">
        <v>181</v>
      </c>
      <c r="F29" s="49" t="s">
        <v>181</v>
      </c>
      <c r="G29" s="49" t="s">
        <v>180</v>
      </c>
      <c r="H29" s="49" t="s">
        <v>181</v>
      </c>
      <c r="I29" s="90">
        <v>2</v>
      </c>
      <c r="J29" s="90">
        <v>2</v>
      </c>
      <c r="K29" s="54"/>
    </row>
    <row r="30" spans="1:16" ht="15" customHeight="1" x14ac:dyDescent="0.25">
      <c r="A30" s="97"/>
      <c r="B30" s="45" t="s">
        <v>23</v>
      </c>
      <c r="C30" s="57">
        <v>10</v>
      </c>
      <c r="D30" s="49" t="s">
        <v>181</v>
      </c>
      <c r="E30" s="49" t="s">
        <v>181</v>
      </c>
      <c r="F30" s="49" t="s">
        <v>181</v>
      </c>
      <c r="G30" s="49" t="s">
        <v>181</v>
      </c>
      <c r="H30" s="49" t="s">
        <v>181</v>
      </c>
      <c r="I30" s="49" t="s">
        <v>181</v>
      </c>
      <c r="J30" s="49" t="s">
        <v>181</v>
      </c>
      <c r="K30" s="54"/>
      <c r="M30" s="11"/>
      <c r="N30" s="11"/>
      <c r="O30" s="11"/>
      <c r="P30" s="11"/>
    </row>
    <row r="31" spans="1:16" x14ac:dyDescent="0.25">
      <c r="A31" s="97"/>
      <c r="B31" s="96" t="s">
        <v>24</v>
      </c>
      <c r="C31" s="57">
        <v>16</v>
      </c>
      <c r="D31" s="49" t="s">
        <v>181</v>
      </c>
      <c r="E31" s="49" t="s">
        <v>180</v>
      </c>
      <c r="F31" s="49" t="s">
        <v>181</v>
      </c>
      <c r="G31" s="49" t="s">
        <v>181</v>
      </c>
      <c r="H31" s="49" t="s">
        <v>181</v>
      </c>
      <c r="I31" s="90" t="s">
        <v>181</v>
      </c>
      <c r="J31" s="90" t="s">
        <v>181</v>
      </c>
      <c r="K31" s="54"/>
      <c r="M31" s="11"/>
      <c r="N31" s="11"/>
      <c r="O31" s="11"/>
      <c r="P31" s="11"/>
    </row>
    <row r="32" spans="1:16" x14ac:dyDescent="0.25">
      <c r="A32" s="97"/>
      <c r="B32" s="96"/>
      <c r="C32" s="57">
        <v>34</v>
      </c>
      <c r="D32" s="49" t="s">
        <v>180</v>
      </c>
      <c r="E32" s="49" t="s">
        <v>180</v>
      </c>
      <c r="F32" s="49" t="s">
        <v>181</v>
      </c>
      <c r="G32" s="49" t="s">
        <v>181</v>
      </c>
      <c r="H32" s="49" t="s">
        <v>181</v>
      </c>
      <c r="I32" s="90">
        <v>2</v>
      </c>
      <c r="J32" s="90">
        <v>2</v>
      </c>
      <c r="K32" s="54"/>
      <c r="M32" s="11"/>
      <c r="N32" s="11"/>
      <c r="O32" s="11"/>
      <c r="P32" s="11"/>
    </row>
    <row r="33" spans="1:17" ht="15" customHeight="1" x14ac:dyDescent="0.25">
      <c r="A33" s="97"/>
      <c r="B33" s="45" t="s">
        <v>25</v>
      </c>
      <c r="C33" s="57">
        <v>13</v>
      </c>
      <c r="D33" s="49" t="s">
        <v>181</v>
      </c>
      <c r="E33" s="49" t="s">
        <v>181</v>
      </c>
      <c r="F33" s="49" t="s">
        <v>181</v>
      </c>
      <c r="G33" s="49" t="s">
        <v>181</v>
      </c>
      <c r="H33" s="49" t="s">
        <v>181</v>
      </c>
      <c r="I33" s="49" t="s">
        <v>181</v>
      </c>
      <c r="J33" s="49" t="s">
        <v>181</v>
      </c>
      <c r="K33" s="54"/>
      <c r="M33" s="11"/>
      <c r="N33" s="11"/>
      <c r="O33" s="11"/>
      <c r="P33" s="11"/>
    </row>
    <row r="34" spans="1:17" x14ac:dyDescent="0.25">
      <c r="A34" s="97" t="s">
        <v>147</v>
      </c>
      <c r="B34" s="96" t="s">
        <v>26</v>
      </c>
      <c r="C34" s="68">
        <v>6</v>
      </c>
      <c r="D34" s="68" t="s">
        <v>180</v>
      </c>
      <c r="E34" s="68" t="s">
        <v>180</v>
      </c>
      <c r="F34" s="68" t="s">
        <v>181</v>
      </c>
      <c r="G34" s="49" t="s">
        <v>180</v>
      </c>
      <c r="H34" s="68" t="s">
        <v>181</v>
      </c>
      <c r="I34" s="90" t="s">
        <v>181</v>
      </c>
      <c r="J34" s="90" t="s">
        <v>181</v>
      </c>
      <c r="K34" s="69"/>
    </row>
    <row r="35" spans="1:17" s="11" customFormat="1" x14ac:dyDescent="0.25">
      <c r="A35" s="97"/>
      <c r="B35" s="96"/>
      <c r="C35" s="68">
        <v>24</v>
      </c>
      <c r="D35" s="68" t="s">
        <v>180</v>
      </c>
      <c r="E35" s="68" t="s">
        <v>180</v>
      </c>
      <c r="F35" s="68" t="s">
        <v>181</v>
      </c>
      <c r="G35" s="49" t="s">
        <v>180</v>
      </c>
      <c r="H35" s="68" t="s">
        <v>181</v>
      </c>
      <c r="I35" s="90">
        <v>2</v>
      </c>
      <c r="J35" s="90">
        <v>2</v>
      </c>
      <c r="K35" s="69"/>
    </row>
    <row r="36" spans="1:17" x14ac:dyDescent="0.25">
      <c r="A36" s="97"/>
      <c r="B36" s="96" t="s">
        <v>27</v>
      </c>
      <c r="C36" s="68">
        <v>16</v>
      </c>
      <c r="D36" s="68" t="s">
        <v>180</v>
      </c>
      <c r="E36" s="68" t="s">
        <v>180</v>
      </c>
      <c r="F36" s="68" t="s">
        <v>181</v>
      </c>
      <c r="G36" s="49" t="s">
        <v>180</v>
      </c>
      <c r="H36" s="68" t="s">
        <v>181</v>
      </c>
      <c r="I36" s="90" t="s">
        <v>181</v>
      </c>
      <c r="J36" s="90" t="s">
        <v>181</v>
      </c>
      <c r="K36" s="69"/>
    </row>
    <row r="37" spans="1:17" x14ac:dyDescent="0.25">
      <c r="A37" s="97"/>
      <c r="B37" s="96"/>
      <c r="C37" s="68">
        <v>34</v>
      </c>
      <c r="D37" s="68" t="s">
        <v>180</v>
      </c>
      <c r="E37" s="68" t="s">
        <v>180</v>
      </c>
      <c r="F37" s="68" t="s">
        <v>181</v>
      </c>
      <c r="G37" s="49" t="s">
        <v>180</v>
      </c>
      <c r="H37" s="68" t="s">
        <v>181</v>
      </c>
      <c r="I37" s="90">
        <v>2</v>
      </c>
      <c r="J37" s="90">
        <v>2</v>
      </c>
      <c r="K37" s="69"/>
    </row>
    <row r="38" spans="1:17" x14ac:dyDescent="0.25">
      <c r="A38" s="97"/>
      <c r="B38" s="96" t="s">
        <v>28</v>
      </c>
      <c r="C38" s="68">
        <v>8</v>
      </c>
      <c r="D38" s="68" t="s">
        <v>180</v>
      </c>
      <c r="E38" s="68" t="s">
        <v>180</v>
      </c>
      <c r="F38" s="68" t="s">
        <v>181</v>
      </c>
      <c r="G38" s="49" t="s">
        <v>180</v>
      </c>
      <c r="H38" s="68" t="s">
        <v>181</v>
      </c>
      <c r="I38" s="90" t="s">
        <v>181</v>
      </c>
      <c r="J38" s="90" t="s">
        <v>181</v>
      </c>
      <c r="K38" s="69"/>
      <c r="L38" s="11"/>
      <c r="M38" s="11"/>
      <c r="N38" s="11"/>
      <c r="O38" s="11"/>
      <c r="P38" s="11"/>
      <c r="Q38" s="11"/>
    </row>
    <row r="39" spans="1:17" x14ac:dyDescent="0.25">
      <c r="A39" s="97"/>
      <c r="B39" s="96"/>
      <c r="C39" s="68">
        <v>26</v>
      </c>
      <c r="D39" s="68" t="s">
        <v>180</v>
      </c>
      <c r="E39" s="68" t="s">
        <v>180</v>
      </c>
      <c r="F39" s="68" t="s">
        <v>181</v>
      </c>
      <c r="G39" s="49" t="s">
        <v>180</v>
      </c>
      <c r="H39" s="68" t="s">
        <v>181</v>
      </c>
      <c r="I39" s="90">
        <v>2</v>
      </c>
      <c r="J39" s="90">
        <v>2</v>
      </c>
      <c r="K39" s="69"/>
      <c r="L39" s="11"/>
      <c r="M39" s="11"/>
      <c r="N39" s="11"/>
      <c r="O39" s="11"/>
      <c r="P39" s="11"/>
      <c r="Q39" s="11"/>
    </row>
    <row r="40" spans="1:17" x14ac:dyDescent="0.25">
      <c r="A40" s="97"/>
      <c r="B40" s="96" t="s">
        <v>29</v>
      </c>
      <c r="C40" s="68" t="s">
        <v>118</v>
      </c>
      <c r="D40" s="68" t="s">
        <v>180</v>
      </c>
      <c r="E40" s="68" t="s">
        <v>180</v>
      </c>
      <c r="F40" s="68" t="s">
        <v>181</v>
      </c>
      <c r="G40" s="68" t="s">
        <v>180</v>
      </c>
      <c r="H40" s="68" t="s">
        <v>180</v>
      </c>
      <c r="I40" s="93" t="s">
        <v>180</v>
      </c>
      <c r="J40" s="93" t="s">
        <v>180</v>
      </c>
      <c r="K40" s="70"/>
      <c r="L40" s="11"/>
      <c r="M40" s="11"/>
      <c r="N40" s="11"/>
      <c r="O40" s="11"/>
      <c r="P40" s="11"/>
      <c r="Q40" s="11"/>
    </row>
    <row r="41" spans="1:17" s="11" customFormat="1" x14ac:dyDescent="0.25">
      <c r="A41" s="97"/>
      <c r="B41" s="96"/>
      <c r="C41" s="68" t="s">
        <v>119</v>
      </c>
      <c r="D41" s="68" t="s">
        <v>180</v>
      </c>
      <c r="E41" s="68" t="s">
        <v>180</v>
      </c>
      <c r="F41" s="68" t="s">
        <v>181</v>
      </c>
      <c r="G41" s="68" t="s">
        <v>180</v>
      </c>
      <c r="H41" s="68" t="s">
        <v>180</v>
      </c>
      <c r="I41" s="93"/>
      <c r="J41" s="93"/>
      <c r="K41" s="70"/>
    </row>
    <row r="42" spans="1:17" s="11" customFormat="1" x14ac:dyDescent="0.25">
      <c r="A42" s="97"/>
      <c r="B42" s="96"/>
      <c r="C42" s="68" t="s">
        <v>120</v>
      </c>
      <c r="D42" s="68" t="s">
        <v>180</v>
      </c>
      <c r="E42" s="68" t="s">
        <v>180</v>
      </c>
      <c r="F42" s="68" t="s">
        <v>181</v>
      </c>
      <c r="G42" s="68" t="s">
        <v>180</v>
      </c>
      <c r="H42" s="68" t="s">
        <v>180</v>
      </c>
      <c r="I42" s="93"/>
      <c r="J42" s="93"/>
      <c r="K42" s="70"/>
    </row>
    <row r="43" spans="1:17" x14ac:dyDescent="0.25">
      <c r="A43" s="97"/>
      <c r="B43" s="96"/>
      <c r="C43" s="68" t="s">
        <v>121</v>
      </c>
      <c r="D43" s="68" t="s">
        <v>180</v>
      </c>
      <c r="E43" s="68" t="s">
        <v>180</v>
      </c>
      <c r="F43" s="68" t="s">
        <v>181</v>
      </c>
      <c r="G43" s="68" t="s">
        <v>180</v>
      </c>
      <c r="H43" s="68" t="s">
        <v>180</v>
      </c>
      <c r="I43" s="93"/>
      <c r="J43" s="93"/>
      <c r="K43" s="70"/>
      <c r="L43" s="11"/>
      <c r="M43" s="11"/>
      <c r="N43" s="11"/>
      <c r="O43" s="11"/>
      <c r="P43" s="11"/>
      <c r="Q43" s="11"/>
    </row>
    <row r="44" spans="1:17" x14ac:dyDescent="0.25">
      <c r="A44" s="97"/>
      <c r="B44" s="96" t="s">
        <v>30</v>
      </c>
      <c r="C44" s="68">
        <v>15</v>
      </c>
      <c r="D44" s="68" t="s">
        <v>180</v>
      </c>
      <c r="E44" s="68" t="s">
        <v>180</v>
      </c>
      <c r="F44" s="68" t="s">
        <v>180</v>
      </c>
      <c r="G44" s="68" t="s">
        <v>180</v>
      </c>
      <c r="H44" s="68" t="s">
        <v>180</v>
      </c>
      <c r="I44" s="93" t="s">
        <v>180</v>
      </c>
      <c r="J44" s="93" t="s">
        <v>180</v>
      </c>
      <c r="K44" s="70"/>
      <c r="L44" s="11"/>
      <c r="M44" s="11"/>
      <c r="N44" s="11"/>
      <c r="O44" s="11"/>
      <c r="P44" s="11"/>
      <c r="Q44" s="11"/>
    </row>
    <row r="45" spans="1:17" x14ac:dyDescent="0.25">
      <c r="A45" s="97"/>
      <c r="B45" s="96"/>
      <c r="C45" s="68">
        <v>33</v>
      </c>
      <c r="D45" s="68" t="s">
        <v>180</v>
      </c>
      <c r="E45" s="68" t="s">
        <v>180</v>
      </c>
      <c r="F45" s="68" t="s">
        <v>181</v>
      </c>
      <c r="G45" s="68" t="s">
        <v>180</v>
      </c>
      <c r="H45" s="68" t="s">
        <v>180</v>
      </c>
      <c r="I45" s="93"/>
      <c r="J45" s="93"/>
      <c r="K45" s="70"/>
      <c r="L45" s="11"/>
      <c r="M45" s="11"/>
      <c r="N45" s="11"/>
      <c r="O45" s="11"/>
      <c r="P45" s="11"/>
      <c r="Q45" s="11"/>
    </row>
    <row r="46" spans="1:17" x14ac:dyDescent="0.25">
      <c r="A46" s="97"/>
      <c r="B46" s="96" t="s">
        <v>31</v>
      </c>
      <c r="C46" s="68">
        <v>6</v>
      </c>
      <c r="D46" s="68" t="s">
        <v>180</v>
      </c>
      <c r="E46" s="68" t="s">
        <v>180</v>
      </c>
      <c r="F46" s="68" t="s">
        <v>181</v>
      </c>
      <c r="G46" s="68" t="s">
        <v>180</v>
      </c>
      <c r="H46" s="68" t="s">
        <v>180</v>
      </c>
      <c r="I46" s="93" t="s">
        <v>181</v>
      </c>
      <c r="J46" s="93" t="s">
        <v>181</v>
      </c>
      <c r="K46" s="70"/>
      <c r="L46" s="11"/>
      <c r="M46" s="11"/>
      <c r="N46" s="11"/>
      <c r="O46" s="11"/>
      <c r="P46" s="11"/>
      <c r="Q46" s="11"/>
    </row>
    <row r="47" spans="1:17" x14ac:dyDescent="0.25">
      <c r="A47" s="97"/>
      <c r="B47" s="96"/>
      <c r="C47" s="68">
        <v>24</v>
      </c>
      <c r="D47" s="68" t="s">
        <v>180</v>
      </c>
      <c r="E47" s="68" t="s">
        <v>180</v>
      </c>
      <c r="F47" s="68" t="s">
        <v>181</v>
      </c>
      <c r="G47" s="68" t="s">
        <v>180</v>
      </c>
      <c r="H47" s="68" t="s">
        <v>180</v>
      </c>
      <c r="I47" s="93">
        <v>2</v>
      </c>
      <c r="J47" s="93">
        <v>2</v>
      </c>
      <c r="K47" s="70"/>
      <c r="L47" s="11"/>
      <c r="M47" s="11"/>
      <c r="N47" s="11"/>
      <c r="O47" s="11"/>
      <c r="P47" s="11"/>
      <c r="Q47" s="11"/>
    </row>
    <row r="48" spans="1:17" x14ac:dyDescent="0.25">
      <c r="A48" s="97"/>
      <c r="B48" s="96" t="s">
        <v>32</v>
      </c>
      <c r="C48" s="68">
        <v>9</v>
      </c>
      <c r="D48" s="68" t="s">
        <v>181</v>
      </c>
      <c r="E48" s="68" t="s">
        <v>181</v>
      </c>
      <c r="F48" s="68" t="s">
        <v>181</v>
      </c>
      <c r="G48" s="68" t="s">
        <v>181</v>
      </c>
      <c r="H48" s="68" t="s">
        <v>181</v>
      </c>
      <c r="I48" s="93" t="s">
        <v>181</v>
      </c>
      <c r="J48" s="93" t="s">
        <v>181</v>
      </c>
      <c r="K48" s="69"/>
      <c r="L48" s="11"/>
      <c r="M48" s="11"/>
      <c r="N48" s="11"/>
      <c r="O48" s="11"/>
      <c r="P48" s="11"/>
      <c r="Q48" s="11"/>
    </row>
    <row r="49" spans="1:17" x14ac:dyDescent="0.25">
      <c r="A49" s="97"/>
      <c r="B49" s="96"/>
      <c r="C49" s="68">
        <v>27</v>
      </c>
      <c r="D49" s="68" t="s">
        <v>180</v>
      </c>
      <c r="E49" s="68" t="s">
        <v>180</v>
      </c>
      <c r="F49" s="68" t="s">
        <v>181</v>
      </c>
      <c r="G49" s="49" t="s">
        <v>180</v>
      </c>
      <c r="H49" s="68" t="s">
        <v>181</v>
      </c>
      <c r="I49" s="93">
        <v>2</v>
      </c>
      <c r="J49" s="93">
        <v>2</v>
      </c>
      <c r="K49" s="69"/>
      <c r="L49" s="11"/>
      <c r="M49" s="11"/>
      <c r="N49" s="11"/>
      <c r="O49" s="11"/>
      <c r="P49" s="11"/>
      <c r="Q49" s="11"/>
    </row>
    <row r="50" spans="1:17" x14ac:dyDescent="0.25">
      <c r="A50" s="97"/>
      <c r="B50" s="96" t="s">
        <v>33</v>
      </c>
      <c r="C50" s="68">
        <v>10</v>
      </c>
      <c r="D50" s="68" t="s">
        <v>180</v>
      </c>
      <c r="E50" s="68" t="s">
        <v>180</v>
      </c>
      <c r="F50" s="68" t="s">
        <v>181</v>
      </c>
      <c r="G50" s="49" t="s">
        <v>180</v>
      </c>
      <c r="H50" s="68" t="s">
        <v>181</v>
      </c>
      <c r="I50" s="90" t="s">
        <v>181</v>
      </c>
      <c r="J50" s="90" t="s">
        <v>181</v>
      </c>
      <c r="K50" s="69"/>
      <c r="L50" s="11"/>
      <c r="M50" s="11"/>
      <c r="N50" s="11"/>
      <c r="O50" s="11"/>
      <c r="P50" s="11"/>
      <c r="Q50" s="11"/>
    </row>
    <row r="51" spans="1:17" x14ac:dyDescent="0.25">
      <c r="A51" s="97"/>
      <c r="B51" s="96"/>
      <c r="C51" s="68">
        <v>28</v>
      </c>
      <c r="D51" s="68" t="s">
        <v>180</v>
      </c>
      <c r="E51" s="68" t="s">
        <v>180</v>
      </c>
      <c r="F51" s="68" t="s">
        <v>181</v>
      </c>
      <c r="G51" s="49" t="s">
        <v>180</v>
      </c>
      <c r="H51" s="68" t="s">
        <v>181</v>
      </c>
      <c r="I51" s="90">
        <v>2</v>
      </c>
      <c r="J51" s="90">
        <v>2</v>
      </c>
      <c r="K51" s="69"/>
      <c r="L51" s="11"/>
      <c r="M51" s="11"/>
      <c r="N51" s="11"/>
      <c r="O51" s="11"/>
      <c r="P51" s="11"/>
      <c r="Q51" s="11"/>
    </row>
    <row r="52" spans="1:17" x14ac:dyDescent="0.25">
      <c r="A52" s="97"/>
      <c r="B52" s="96" t="s">
        <v>34</v>
      </c>
      <c r="C52" s="68">
        <v>17</v>
      </c>
      <c r="D52" s="68" t="s">
        <v>180</v>
      </c>
      <c r="E52" s="68" t="s">
        <v>180</v>
      </c>
      <c r="F52" s="68" t="s">
        <v>181</v>
      </c>
      <c r="G52" s="49" t="s">
        <v>180</v>
      </c>
      <c r="H52" s="68" t="s">
        <v>181</v>
      </c>
      <c r="I52" s="90" t="s">
        <v>181</v>
      </c>
      <c r="J52" s="90" t="s">
        <v>181</v>
      </c>
      <c r="K52" s="69"/>
      <c r="L52" s="11"/>
      <c r="M52" s="11"/>
      <c r="N52" s="11"/>
      <c r="O52" s="11"/>
      <c r="P52" s="11"/>
      <c r="Q52" s="11"/>
    </row>
    <row r="53" spans="1:17" x14ac:dyDescent="0.25">
      <c r="A53" s="97"/>
      <c r="B53" s="96"/>
      <c r="C53" s="68">
        <v>35</v>
      </c>
      <c r="D53" s="68" t="s">
        <v>180</v>
      </c>
      <c r="E53" s="68" t="s">
        <v>180</v>
      </c>
      <c r="F53" s="68" t="s">
        <v>181</v>
      </c>
      <c r="G53" s="49" t="s">
        <v>180</v>
      </c>
      <c r="H53" s="68" t="s">
        <v>181</v>
      </c>
      <c r="I53" s="90">
        <v>2</v>
      </c>
      <c r="J53" s="90">
        <v>2</v>
      </c>
      <c r="K53" s="69"/>
      <c r="L53" s="11"/>
      <c r="M53" s="11"/>
      <c r="N53" s="11"/>
      <c r="O53" s="11"/>
      <c r="P53" s="11"/>
      <c r="Q53" s="11"/>
    </row>
    <row r="54" spans="1:17" s="11" customFormat="1" x14ac:dyDescent="0.25">
      <c r="A54" s="97"/>
      <c r="B54" s="96" t="s">
        <v>35</v>
      </c>
      <c r="C54" s="68">
        <v>15</v>
      </c>
      <c r="D54" s="68" t="s">
        <v>180</v>
      </c>
      <c r="E54" s="68" t="s">
        <v>180</v>
      </c>
      <c r="F54" s="68" t="s">
        <v>181</v>
      </c>
      <c r="G54" s="68" t="s">
        <v>180</v>
      </c>
      <c r="H54" s="68" t="s">
        <v>180</v>
      </c>
      <c r="I54" s="93" t="s">
        <v>181</v>
      </c>
      <c r="J54" s="93" t="s">
        <v>181</v>
      </c>
      <c r="K54" s="70"/>
    </row>
    <row r="55" spans="1:17" x14ac:dyDescent="0.25">
      <c r="A55" s="97"/>
      <c r="B55" s="96"/>
      <c r="C55" s="68">
        <v>33</v>
      </c>
      <c r="D55" s="68" t="s">
        <v>180</v>
      </c>
      <c r="E55" s="68" t="s">
        <v>180</v>
      </c>
      <c r="F55" s="68" t="s">
        <v>181</v>
      </c>
      <c r="G55" s="68" t="s">
        <v>180</v>
      </c>
      <c r="H55" s="68" t="s">
        <v>180</v>
      </c>
      <c r="I55" s="93">
        <v>2</v>
      </c>
      <c r="J55" s="93">
        <v>2</v>
      </c>
      <c r="K55" s="70"/>
      <c r="L55" s="11"/>
      <c r="M55" s="11"/>
      <c r="N55" s="11"/>
      <c r="O55" s="11"/>
      <c r="P55" s="11"/>
      <c r="Q55" s="11"/>
    </row>
    <row r="56" spans="1:17" s="11" customFormat="1" x14ac:dyDescent="0.25">
      <c r="A56" s="97"/>
      <c r="B56" s="96" t="s">
        <v>139</v>
      </c>
      <c r="C56" s="68">
        <v>14</v>
      </c>
      <c r="D56" s="68" t="s">
        <v>180</v>
      </c>
      <c r="E56" s="68" t="s">
        <v>180</v>
      </c>
      <c r="F56" s="68" t="s">
        <v>181</v>
      </c>
      <c r="G56" s="68" t="s">
        <v>180</v>
      </c>
      <c r="H56" s="68" t="s">
        <v>180</v>
      </c>
      <c r="I56" s="93" t="s">
        <v>181</v>
      </c>
      <c r="J56" s="93" t="s">
        <v>181</v>
      </c>
      <c r="K56" s="70"/>
    </row>
    <row r="57" spans="1:17" x14ac:dyDescent="0.25">
      <c r="A57" s="97"/>
      <c r="B57" s="96"/>
      <c r="C57" s="68">
        <v>32</v>
      </c>
      <c r="D57" s="68" t="s">
        <v>180</v>
      </c>
      <c r="E57" s="68" t="s">
        <v>180</v>
      </c>
      <c r="F57" s="68" t="s">
        <v>181</v>
      </c>
      <c r="G57" s="68" t="s">
        <v>180</v>
      </c>
      <c r="H57" s="68" t="s">
        <v>180</v>
      </c>
      <c r="I57" s="93">
        <v>2</v>
      </c>
      <c r="J57" s="93">
        <v>2</v>
      </c>
      <c r="K57" s="70"/>
      <c r="L57" s="11"/>
      <c r="M57" s="11"/>
      <c r="N57" s="11"/>
      <c r="O57" s="11"/>
      <c r="P57" s="11"/>
      <c r="Q57" s="11"/>
    </row>
    <row r="58" spans="1:17" x14ac:dyDescent="0.25">
      <c r="A58" s="97"/>
      <c r="B58" s="96" t="s">
        <v>36</v>
      </c>
      <c r="C58" s="68">
        <v>13</v>
      </c>
      <c r="D58" s="68" t="s">
        <v>180</v>
      </c>
      <c r="E58" s="68" t="s">
        <v>180</v>
      </c>
      <c r="F58" s="68" t="s">
        <v>181</v>
      </c>
      <c r="G58" s="49" t="s">
        <v>180</v>
      </c>
      <c r="H58" s="68" t="s">
        <v>181</v>
      </c>
      <c r="I58" s="90" t="s">
        <v>181</v>
      </c>
      <c r="J58" s="90" t="s">
        <v>181</v>
      </c>
      <c r="K58" s="69"/>
      <c r="L58" s="11"/>
      <c r="M58" s="11"/>
      <c r="N58" s="11"/>
      <c r="O58" s="11"/>
      <c r="P58" s="11"/>
      <c r="Q58" s="11"/>
    </row>
    <row r="59" spans="1:17" x14ac:dyDescent="0.25">
      <c r="A59" s="97"/>
      <c r="B59" s="96"/>
      <c r="C59" s="68">
        <v>31</v>
      </c>
      <c r="D59" s="68" t="s">
        <v>180</v>
      </c>
      <c r="E59" s="68" t="s">
        <v>180</v>
      </c>
      <c r="F59" s="68" t="s">
        <v>181</v>
      </c>
      <c r="G59" s="49" t="s">
        <v>180</v>
      </c>
      <c r="H59" s="68" t="s">
        <v>181</v>
      </c>
      <c r="I59" s="90">
        <v>2</v>
      </c>
      <c r="J59" s="90">
        <v>2</v>
      </c>
      <c r="K59" s="69"/>
      <c r="L59" s="11"/>
      <c r="M59" s="11"/>
      <c r="N59" s="11"/>
      <c r="O59" s="11"/>
      <c r="P59" s="11"/>
      <c r="Q59" s="11"/>
    </row>
    <row r="60" spans="1:17" x14ac:dyDescent="0.25">
      <c r="A60" s="97"/>
      <c r="B60" s="96" t="s">
        <v>37</v>
      </c>
      <c r="C60" s="68">
        <v>14</v>
      </c>
      <c r="D60" s="68" t="s">
        <v>180</v>
      </c>
      <c r="E60" s="68" t="s">
        <v>180</v>
      </c>
      <c r="F60" s="68" t="s">
        <v>181</v>
      </c>
      <c r="G60" s="49" t="s">
        <v>180</v>
      </c>
      <c r="H60" s="68" t="s">
        <v>181</v>
      </c>
      <c r="I60" s="90" t="s">
        <v>181</v>
      </c>
      <c r="J60" s="90" t="s">
        <v>181</v>
      </c>
      <c r="K60" s="69"/>
      <c r="L60" s="11"/>
      <c r="M60" s="11"/>
      <c r="N60" s="11"/>
      <c r="O60" s="11"/>
      <c r="P60" s="11"/>
      <c r="Q60" s="11"/>
    </row>
    <row r="61" spans="1:17" x14ac:dyDescent="0.25">
      <c r="A61" s="97"/>
      <c r="B61" s="96"/>
      <c r="C61" s="68">
        <v>32</v>
      </c>
      <c r="D61" s="68" t="s">
        <v>181</v>
      </c>
      <c r="E61" s="68" t="s">
        <v>180</v>
      </c>
      <c r="F61" s="68" t="s">
        <v>181</v>
      </c>
      <c r="G61" s="49" t="s">
        <v>180</v>
      </c>
      <c r="H61" s="68" t="s">
        <v>181</v>
      </c>
      <c r="I61" s="90">
        <v>2</v>
      </c>
      <c r="J61" s="90">
        <v>2</v>
      </c>
      <c r="K61" s="69"/>
      <c r="L61" s="11"/>
      <c r="M61" s="11"/>
      <c r="N61" s="11"/>
      <c r="O61" s="11"/>
      <c r="P61" s="11"/>
      <c r="Q61" s="11"/>
    </row>
    <row r="62" spans="1:17" x14ac:dyDescent="0.25">
      <c r="A62" s="97"/>
      <c r="B62" s="96" t="s">
        <v>38</v>
      </c>
      <c r="C62" s="68">
        <v>12</v>
      </c>
      <c r="D62" s="68" t="s">
        <v>181</v>
      </c>
      <c r="E62" s="68" t="s">
        <v>180</v>
      </c>
      <c r="F62" s="68" t="s">
        <v>181</v>
      </c>
      <c r="G62" s="49" t="s">
        <v>180</v>
      </c>
      <c r="H62" s="68" t="s">
        <v>181</v>
      </c>
      <c r="I62" s="90" t="s">
        <v>181</v>
      </c>
      <c r="J62" s="90" t="s">
        <v>181</v>
      </c>
      <c r="K62" s="69"/>
      <c r="L62" s="11"/>
      <c r="M62" s="11"/>
      <c r="N62" s="11"/>
      <c r="O62" s="11"/>
      <c r="P62" s="11"/>
      <c r="Q62" s="11"/>
    </row>
    <row r="63" spans="1:17" x14ac:dyDescent="0.25">
      <c r="A63" s="97"/>
      <c r="B63" s="96"/>
      <c r="C63" s="68">
        <v>30</v>
      </c>
      <c r="D63" s="68" t="s">
        <v>181</v>
      </c>
      <c r="E63" s="68" t="s">
        <v>180</v>
      </c>
      <c r="F63" s="68" t="s">
        <v>181</v>
      </c>
      <c r="G63" s="49" t="s">
        <v>180</v>
      </c>
      <c r="H63" s="68" t="s">
        <v>181</v>
      </c>
      <c r="I63" s="90">
        <v>2</v>
      </c>
      <c r="J63" s="90">
        <v>2</v>
      </c>
      <c r="K63" s="69"/>
      <c r="L63" s="11"/>
      <c r="M63" s="11"/>
      <c r="N63" s="11"/>
      <c r="O63" s="11"/>
      <c r="P63" s="11"/>
      <c r="Q63" s="11"/>
    </row>
    <row r="64" spans="1:17" x14ac:dyDescent="0.25">
      <c r="A64" s="97"/>
      <c r="B64" s="100" t="s">
        <v>39</v>
      </c>
      <c r="C64" s="68">
        <v>8</v>
      </c>
      <c r="D64" s="68" t="s">
        <v>180</v>
      </c>
      <c r="E64" s="68" t="s">
        <v>180</v>
      </c>
      <c r="F64" s="68" t="s">
        <v>181</v>
      </c>
      <c r="G64" s="49" t="s">
        <v>180</v>
      </c>
      <c r="H64" s="68" t="s">
        <v>181</v>
      </c>
      <c r="I64" s="90" t="s">
        <v>181</v>
      </c>
      <c r="J64" s="90" t="s">
        <v>181</v>
      </c>
      <c r="K64" s="69"/>
      <c r="L64" s="11"/>
      <c r="M64" s="11"/>
      <c r="N64" s="11"/>
      <c r="O64" s="11"/>
      <c r="P64" s="11"/>
      <c r="Q64" s="11"/>
    </row>
    <row r="65" spans="1:17" x14ac:dyDescent="0.25">
      <c r="A65" s="97"/>
      <c r="B65" s="100"/>
      <c r="C65" s="68">
        <v>26</v>
      </c>
      <c r="D65" s="68" t="s">
        <v>180</v>
      </c>
      <c r="E65" s="68" t="s">
        <v>180</v>
      </c>
      <c r="F65" s="68" t="s">
        <v>181</v>
      </c>
      <c r="G65" s="49" t="s">
        <v>180</v>
      </c>
      <c r="H65" s="68" t="s">
        <v>181</v>
      </c>
      <c r="I65" s="90">
        <v>2</v>
      </c>
      <c r="J65" s="90">
        <v>2</v>
      </c>
      <c r="K65" s="69"/>
      <c r="L65" s="11"/>
      <c r="M65" s="11"/>
      <c r="N65" s="11"/>
      <c r="O65" s="11"/>
      <c r="P65" s="11"/>
      <c r="Q65" s="11"/>
    </row>
    <row r="66" spans="1:17" x14ac:dyDescent="0.25">
      <c r="A66" s="97"/>
      <c r="B66" s="100" t="s">
        <v>40</v>
      </c>
      <c r="C66" s="68">
        <v>10</v>
      </c>
      <c r="D66" s="68" t="s">
        <v>181</v>
      </c>
      <c r="E66" s="68" t="s">
        <v>180</v>
      </c>
      <c r="F66" s="68" t="s">
        <v>181</v>
      </c>
      <c r="G66" s="68" t="s">
        <v>181</v>
      </c>
      <c r="H66" s="68" t="s">
        <v>181</v>
      </c>
      <c r="I66" s="93" t="s">
        <v>181</v>
      </c>
      <c r="J66" s="93" t="s">
        <v>181</v>
      </c>
      <c r="K66" s="69"/>
      <c r="L66" s="11"/>
      <c r="M66" s="11"/>
      <c r="N66" s="11"/>
      <c r="O66" s="11"/>
      <c r="P66" s="11"/>
      <c r="Q66" s="11"/>
    </row>
    <row r="67" spans="1:17" x14ac:dyDescent="0.25">
      <c r="A67" s="97"/>
      <c r="B67" s="100"/>
      <c r="C67" s="68">
        <v>28</v>
      </c>
      <c r="D67" s="68" t="s">
        <v>180</v>
      </c>
      <c r="E67" s="68" t="s">
        <v>180</v>
      </c>
      <c r="F67" s="68" t="s">
        <v>181</v>
      </c>
      <c r="G67" s="68" t="s">
        <v>181</v>
      </c>
      <c r="H67" s="68" t="s">
        <v>181</v>
      </c>
      <c r="I67" s="93">
        <v>2</v>
      </c>
      <c r="J67" s="93">
        <v>2</v>
      </c>
      <c r="K67" s="69"/>
      <c r="L67" s="11"/>
      <c r="M67" s="11"/>
      <c r="N67" s="11"/>
      <c r="O67" s="11"/>
      <c r="P67" s="11"/>
      <c r="Q67" s="11"/>
    </row>
    <row r="68" spans="1:17" s="11" customFormat="1" x14ac:dyDescent="0.25">
      <c r="A68" s="97"/>
      <c r="B68" s="96" t="s">
        <v>41</v>
      </c>
      <c r="C68" s="68" t="s">
        <v>122</v>
      </c>
      <c r="D68" s="68" t="s">
        <v>180</v>
      </c>
      <c r="E68" s="68" t="s">
        <v>180</v>
      </c>
      <c r="F68" s="68" t="s">
        <v>181</v>
      </c>
      <c r="G68" s="49" t="s">
        <v>180</v>
      </c>
      <c r="H68" s="68" t="s">
        <v>181</v>
      </c>
      <c r="I68" s="90" t="s">
        <v>181</v>
      </c>
      <c r="J68" s="90" t="s">
        <v>181</v>
      </c>
      <c r="K68" s="69"/>
    </row>
    <row r="69" spans="1:17" s="11" customFormat="1" x14ac:dyDescent="0.25">
      <c r="A69" s="97"/>
      <c r="B69" s="96"/>
      <c r="C69" s="68" t="s">
        <v>123</v>
      </c>
      <c r="D69" s="68" t="s">
        <v>180</v>
      </c>
      <c r="E69" s="68" t="s">
        <v>180</v>
      </c>
      <c r="F69" s="68" t="s">
        <v>181</v>
      </c>
      <c r="G69" s="49" t="s">
        <v>180</v>
      </c>
      <c r="H69" s="68" t="s">
        <v>181</v>
      </c>
      <c r="I69" s="90">
        <v>2</v>
      </c>
      <c r="J69" s="90">
        <v>2</v>
      </c>
      <c r="K69" s="69"/>
    </row>
    <row r="70" spans="1:17" x14ac:dyDescent="0.25">
      <c r="A70" s="97"/>
      <c r="B70" s="100" t="s">
        <v>42</v>
      </c>
      <c r="C70" s="71">
        <v>4</v>
      </c>
      <c r="D70" s="68" t="s">
        <v>181</v>
      </c>
      <c r="E70" s="68" t="s">
        <v>181</v>
      </c>
      <c r="F70" s="68" t="s">
        <v>181</v>
      </c>
      <c r="G70" s="68" t="s">
        <v>181</v>
      </c>
      <c r="H70" s="68" t="s">
        <v>181</v>
      </c>
      <c r="I70" s="93" t="s">
        <v>181</v>
      </c>
      <c r="J70" s="93" t="s">
        <v>181</v>
      </c>
      <c r="K70" s="69"/>
      <c r="L70" s="11"/>
      <c r="M70" s="11"/>
      <c r="N70" s="11"/>
      <c r="O70" s="11"/>
      <c r="P70" s="11"/>
      <c r="Q70" s="11"/>
    </row>
    <row r="71" spans="1:17" x14ac:dyDescent="0.25">
      <c r="A71" s="97"/>
      <c r="B71" s="100"/>
      <c r="C71" s="71">
        <v>22</v>
      </c>
      <c r="D71" s="68" t="s">
        <v>181</v>
      </c>
      <c r="E71" s="68" t="s">
        <v>181</v>
      </c>
      <c r="F71" s="68" t="s">
        <v>181</v>
      </c>
      <c r="G71" s="68" t="s">
        <v>181</v>
      </c>
      <c r="H71" s="68" t="s">
        <v>181</v>
      </c>
      <c r="I71" s="93">
        <v>2</v>
      </c>
      <c r="J71" s="93">
        <v>2</v>
      </c>
      <c r="K71" s="69"/>
      <c r="L71" s="11"/>
      <c r="M71" s="11"/>
      <c r="N71" s="11"/>
      <c r="O71" s="11"/>
      <c r="P71" s="11"/>
      <c r="Q71" s="11"/>
    </row>
    <row r="72" spans="1:17" x14ac:dyDescent="0.25">
      <c r="A72" s="97"/>
      <c r="B72" s="100" t="s">
        <v>43</v>
      </c>
      <c r="C72" s="68">
        <v>11</v>
      </c>
      <c r="D72" s="68" t="s">
        <v>180</v>
      </c>
      <c r="E72" s="68" t="s">
        <v>180</v>
      </c>
      <c r="F72" s="68" t="s">
        <v>181</v>
      </c>
      <c r="G72" s="49" t="s">
        <v>180</v>
      </c>
      <c r="H72" s="68" t="s">
        <v>180</v>
      </c>
      <c r="I72" s="90" t="s">
        <v>181</v>
      </c>
      <c r="J72" s="90" t="s">
        <v>181</v>
      </c>
      <c r="K72" s="70"/>
      <c r="L72" s="11"/>
      <c r="M72" s="11"/>
      <c r="N72" s="11"/>
      <c r="O72" s="11"/>
      <c r="P72" s="11"/>
      <c r="Q72" s="11"/>
    </row>
    <row r="73" spans="1:17" x14ac:dyDescent="0.25">
      <c r="A73" s="97"/>
      <c r="B73" s="100"/>
      <c r="C73" s="68">
        <v>29</v>
      </c>
      <c r="D73" s="68" t="s">
        <v>180</v>
      </c>
      <c r="E73" s="68" t="s">
        <v>180</v>
      </c>
      <c r="F73" s="68" t="s">
        <v>181</v>
      </c>
      <c r="G73" s="49" t="s">
        <v>180</v>
      </c>
      <c r="H73" s="68" t="s">
        <v>180</v>
      </c>
      <c r="I73" s="90">
        <v>2</v>
      </c>
      <c r="J73" s="90">
        <v>2</v>
      </c>
      <c r="K73" s="70"/>
      <c r="L73" s="11"/>
      <c r="M73" s="11"/>
      <c r="N73" s="11"/>
      <c r="O73" s="11"/>
      <c r="P73" s="11"/>
      <c r="Q73" s="11"/>
    </row>
    <row r="74" spans="1:17" x14ac:dyDescent="0.25">
      <c r="A74" s="97"/>
      <c r="B74" s="100" t="s">
        <v>44</v>
      </c>
      <c r="C74" s="68">
        <v>18</v>
      </c>
      <c r="D74" s="68" t="s">
        <v>180</v>
      </c>
      <c r="E74" s="68" t="s">
        <v>180</v>
      </c>
      <c r="F74" s="68" t="s">
        <v>181</v>
      </c>
      <c r="G74" s="68" t="s">
        <v>180</v>
      </c>
      <c r="H74" s="68" t="s">
        <v>180</v>
      </c>
      <c r="I74" s="93" t="s">
        <v>180</v>
      </c>
      <c r="J74" s="93" t="s">
        <v>180</v>
      </c>
      <c r="K74" s="70"/>
      <c r="L74" s="11"/>
      <c r="M74" s="11"/>
      <c r="N74" s="11"/>
      <c r="O74" s="11"/>
      <c r="P74" s="11"/>
      <c r="Q74" s="11"/>
    </row>
    <row r="75" spans="1:17" x14ac:dyDescent="0.25">
      <c r="A75" s="97"/>
      <c r="B75" s="100"/>
      <c r="C75" s="68">
        <v>36</v>
      </c>
      <c r="D75" s="68" t="s">
        <v>180</v>
      </c>
      <c r="E75" s="68" t="s">
        <v>180</v>
      </c>
      <c r="F75" s="68" t="s">
        <v>181</v>
      </c>
      <c r="G75" s="68" t="s">
        <v>180</v>
      </c>
      <c r="H75" s="68" t="s">
        <v>180</v>
      </c>
      <c r="I75" s="93"/>
      <c r="J75" s="93"/>
      <c r="K75" s="70"/>
      <c r="L75" s="11"/>
      <c r="M75" s="11"/>
      <c r="N75" s="11"/>
      <c r="O75" s="11"/>
      <c r="P75" s="11"/>
      <c r="Q75" s="11"/>
    </row>
    <row r="76" spans="1:17" x14ac:dyDescent="0.25">
      <c r="A76" s="97"/>
      <c r="B76" s="96" t="s">
        <v>45</v>
      </c>
      <c r="C76" s="68">
        <v>10</v>
      </c>
      <c r="D76" s="68" t="s">
        <v>180</v>
      </c>
      <c r="E76" s="68" t="s">
        <v>180</v>
      </c>
      <c r="F76" s="68" t="s">
        <v>181</v>
      </c>
      <c r="G76" s="68" t="s">
        <v>180</v>
      </c>
      <c r="H76" s="68" t="s">
        <v>180</v>
      </c>
      <c r="I76" s="93" t="s">
        <v>180</v>
      </c>
      <c r="J76" s="93" t="s">
        <v>180</v>
      </c>
      <c r="K76" s="70"/>
      <c r="L76" s="11"/>
      <c r="M76" s="11"/>
      <c r="N76" s="11"/>
      <c r="O76" s="11"/>
      <c r="P76" s="11"/>
      <c r="Q76" s="11"/>
    </row>
    <row r="77" spans="1:17" x14ac:dyDescent="0.25">
      <c r="A77" s="97"/>
      <c r="B77" s="96"/>
      <c r="C77" s="68">
        <v>28</v>
      </c>
      <c r="D77" s="68" t="s">
        <v>180</v>
      </c>
      <c r="E77" s="68" t="s">
        <v>180</v>
      </c>
      <c r="F77" s="68" t="s">
        <v>181</v>
      </c>
      <c r="G77" s="68" t="s">
        <v>180</v>
      </c>
      <c r="H77" s="68" t="s">
        <v>180</v>
      </c>
      <c r="I77" s="93"/>
      <c r="J77" s="93"/>
      <c r="K77" s="70"/>
      <c r="L77" s="11"/>
      <c r="M77" s="11"/>
      <c r="N77" s="11"/>
      <c r="O77" s="11"/>
      <c r="P77" s="11"/>
      <c r="Q77" s="11"/>
    </row>
    <row r="78" spans="1:17" x14ac:dyDescent="0.25">
      <c r="A78" s="97"/>
      <c r="B78" s="96"/>
      <c r="C78" s="68">
        <v>15</v>
      </c>
      <c r="D78" s="68" t="s">
        <v>180</v>
      </c>
      <c r="E78" s="68" t="s">
        <v>180</v>
      </c>
      <c r="F78" s="68" t="s">
        <v>180</v>
      </c>
      <c r="G78" s="68" t="s">
        <v>180</v>
      </c>
      <c r="H78" s="68" t="s">
        <v>180</v>
      </c>
      <c r="I78" s="93"/>
      <c r="J78" s="93"/>
      <c r="K78" s="70"/>
      <c r="L78" s="11"/>
      <c r="M78" s="11"/>
      <c r="N78" s="11"/>
      <c r="O78" s="11"/>
      <c r="P78" s="11"/>
      <c r="Q78" s="11"/>
    </row>
    <row r="79" spans="1:17" x14ac:dyDescent="0.25">
      <c r="A79" s="97"/>
      <c r="B79" s="96" t="s">
        <v>46</v>
      </c>
      <c r="C79" s="68">
        <v>10</v>
      </c>
      <c r="D79" s="68" t="s">
        <v>180</v>
      </c>
      <c r="E79" s="68" t="s">
        <v>180</v>
      </c>
      <c r="F79" s="68" t="s">
        <v>181</v>
      </c>
      <c r="G79" s="49" t="s">
        <v>180</v>
      </c>
      <c r="H79" s="68" t="s">
        <v>181</v>
      </c>
      <c r="I79" s="90" t="s">
        <v>181</v>
      </c>
      <c r="J79" s="90" t="s">
        <v>181</v>
      </c>
      <c r="K79" s="69"/>
      <c r="L79" s="11"/>
      <c r="M79" s="11"/>
      <c r="N79" s="11"/>
      <c r="O79" s="11"/>
      <c r="P79" s="11"/>
      <c r="Q79" s="11"/>
    </row>
    <row r="80" spans="1:17" s="11" customFormat="1" x14ac:dyDescent="0.25">
      <c r="A80" s="97"/>
      <c r="B80" s="96"/>
      <c r="C80" s="68">
        <v>28</v>
      </c>
      <c r="D80" s="68" t="s">
        <v>180</v>
      </c>
      <c r="E80" s="68" t="s">
        <v>180</v>
      </c>
      <c r="F80" s="68" t="s">
        <v>181</v>
      </c>
      <c r="G80" s="49" t="s">
        <v>180</v>
      </c>
      <c r="H80" s="68" t="s">
        <v>181</v>
      </c>
      <c r="I80" s="90">
        <v>2</v>
      </c>
      <c r="J80" s="90">
        <v>2</v>
      </c>
      <c r="K80" s="69"/>
    </row>
    <row r="81" spans="1:19" x14ac:dyDescent="0.25">
      <c r="A81" s="97"/>
      <c r="B81" s="96" t="s">
        <v>47</v>
      </c>
      <c r="C81" s="68">
        <v>10</v>
      </c>
      <c r="D81" s="68" t="s">
        <v>180</v>
      </c>
      <c r="E81" s="68" t="s">
        <v>180</v>
      </c>
      <c r="F81" s="68" t="s">
        <v>181</v>
      </c>
      <c r="G81" s="49" t="s">
        <v>180</v>
      </c>
      <c r="H81" s="68" t="s">
        <v>181</v>
      </c>
      <c r="I81" s="90" t="s">
        <v>181</v>
      </c>
      <c r="J81" s="90" t="s">
        <v>181</v>
      </c>
      <c r="K81" s="69"/>
      <c r="L81" s="11"/>
      <c r="M81" s="11"/>
      <c r="N81" s="11"/>
      <c r="O81" s="11"/>
      <c r="P81" s="11"/>
      <c r="Q81" s="11"/>
    </row>
    <row r="82" spans="1:19" x14ac:dyDescent="0.25">
      <c r="A82" s="97"/>
      <c r="B82" s="96"/>
      <c r="C82" s="68">
        <v>28</v>
      </c>
      <c r="D82" s="68" t="s">
        <v>180</v>
      </c>
      <c r="E82" s="68" t="s">
        <v>180</v>
      </c>
      <c r="F82" s="68" t="s">
        <v>181</v>
      </c>
      <c r="G82" s="49" t="s">
        <v>180</v>
      </c>
      <c r="H82" s="68" t="s">
        <v>181</v>
      </c>
      <c r="I82" s="90">
        <v>2</v>
      </c>
      <c r="J82" s="90">
        <v>2</v>
      </c>
      <c r="K82" s="69"/>
      <c r="L82" s="11"/>
      <c r="M82" s="11"/>
      <c r="N82" s="11"/>
      <c r="O82" s="11"/>
      <c r="P82" s="11"/>
      <c r="Q82" s="11"/>
    </row>
    <row r="83" spans="1:19" s="11" customFormat="1" x14ac:dyDescent="0.25">
      <c r="A83" s="97"/>
      <c r="B83" s="96" t="s">
        <v>48</v>
      </c>
      <c r="C83" s="68">
        <v>6</v>
      </c>
      <c r="D83" s="68" t="s">
        <v>180</v>
      </c>
      <c r="E83" s="68" t="s">
        <v>180</v>
      </c>
      <c r="F83" s="68" t="s">
        <v>181</v>
      </c>
      <c r="G83" s="49" t="s">
        <v>180</v>
      </c>
      <c r="H83" s="68" t="s">
        <v>181</v>
      </c>
      <c r="I83" s="90" t="s">
        <v>181</v>
      </c>
      <c r="J83" s="90" t="s">
        <v>181</v>
      </c>
      <c r="K83" s="69"/>
    </row>
    <row r="84" spans="1:19" x14ac:dyDescent="0.25">
      <c r="A84" s="97"/>
      <c r="B84" s="96"/>
      <c r="C84" s="68">
        <v>24</v>
      </c>
      <c r="D84" s="68" t="s">
        <v>180</v>
      </c>
      <c r="E84" s="68" t="s">
        <v>180</v>
      </c>
      <c r="F84" s="68" t="s">
        <v>181</v>
      </c>
      <c r="G84" s="49" t="s">
        <v>180</v>
      </c>
      <c r="H84" s="68" t="s">
        <v>181</v>
      </c>
      <c r="I84" s="90">
        <v>2</v>
      </c>
      <c r="J84" s="90">
        <v>2</v>
      </c>
      <c r="K84" s="69"/>
      <c r="L84" s="11"/>
      <c r="M84" s="11"/>
      <c r="N84" s="11"/>
      <c r="O84" s="11"/>
      <c r="P84" s="11"/>
      <c r="Q84" s="11"/>
    </row>
    <row r="85" spans="1:19" x14ac:dyDescent="0.25">
      <c r="A85" s="97"/>
      <c r="B85" s="96" t="s">
        <v>49</v>
      </c>
      <c r="C85" s="68" t="s">
        <v>124</v>
      </c>
      <c r="D85" s="68" t="s">
        <v>180</v>
      </c>
      <c r="E85" s="68" t="s">
        <v>180</v>
      </c>
      <c r="F85" s="68" t="s">
        <v>181</v>
      </c>
      <c r="G85" s="68" t="s">
        <v>180</v>
      </c>
      <c r="H85" s="68" t="s">
        <v>180</v>
      </c>
      <c r="I85" s="93" t="s">
        <v>180</v>
      </c>
      <c r="J85" s="93" t="s">
        <v>180</v>
      </c>
      <c r="K85" s="70"/>
      <c r="L85" s="11"/>
      <c r="M85" s="11"/>
      <c r="N85" s="11"/>
      <c r="O85" s="11"/>
      <c r="P85" s="11"/>
      <c r="Q85" s="11"/>
    </row>
    <row r="86" spans="1:19" s="11" customFormat="1" x14ac:dyDescent="0.25">
      <c r="A86" s="97"/>
      <c r="B86" s="96"/>
      <c r="C86" s="68" t="s">
        <v>125</v>
      </c>
      <c r="D86" s="68" t="s">
        <v>180</v>
      </c>
      <c r="E86" s="68" t="s">
        <v>180</v>
      </c>
      <c r="F86" s="68" t="s">
        <v>181</v>
      </c>
      <c r="G86" s="68" t="s">
        <v>180</v>
      </c>
      <c r="H86" s="68" t="s">
        <v>180</v>
      </c>
      <c r="I86" s="93"/>
      <c r="J86" s="93"/>
      <c r="K86" s="70"/>
    </row>
    <row r="87" spans="1:19" s="11" customFormat="1" x14ac:dyDescent="0.25">
      <c r="A87" s="97"/>
      <c r="B87" s="96"/>
      <c r="C87" s="68" t="s">
        <v>126</v>
      </c>
      <c r="D87" s="68" t="s">
        <v>180</v>
      </c>
      <c r="E87" s="68" t="s">
        <v>180</v>
      </c>
      <c r="F87" s="68" t="s">
        <v>180</v>
      </c>
      <c r="G87" s="68" t="s">
        <v>180</v>
      </c>
      <c r="H87" s="68" t="s">
        <v>180</v>
      </c>
      <c r="I87" s="93"/>
      <c r="J87" s="93"/>
      <c r="K87" s="70"/>
    </row>
    <row r="88" spans="1:19" x14ac:dyDescent="0.25">
      <c r="A88" s="97"/>
      <c r="B88" s="96"/>
      <c r="C88" s="68" t="s">
        <v>127</v>
      </c>
      <c r="D88" s="68" t="s">
        <v>180</v>
      </c>
      <c r="E88" s="68" t="s">
        <v>180</v>
      </c>
      <c r="F88" s="68" t="s">
        <v>181</v>
      </c>
      <c r="G88" s="68" t="s">
        <v>180</v>
      </c>
      <c r="H88" s="68" t="s">
        <v>180</v>
      </c>
      <c r="I88" s="93"/>
      <c r="J88" s="93"/>
      <c r="K88" s="70"/>
      <c r="L88" s="11"/>
      <c r="M88" s="11"/>
      <c r="N88" s="11"/>
      <c r="O88" s="11"/>
      <c r="P88" s="11"/>
      <c r="Q88" s="11"/>
    </row>
    <row r="89" spans="1:19" x14ac:dyDescent="0.25">
      <c r="A89" s="97"/>
      <c r="B89" s="96" t="s">
        <v>50</v>
      </c>
      <c r="C89" s="68">
        <v>12</v>
      </c>
      <c r="D89" s="68" t="s">
        <v>181</v>
      </c>
      <c r="E89" s="68" t="s">
        <v>181</v>
      </c>
      <c r="F89" s="68" t="s">
        <v>181</v>
      </c>
      <c r="G89" s="68" t="s">
        <v>181</v>
      </c>
      <c r="H89" s="68" t="s">
        <v>181</v>
      </c>
      <c r="I89" s="93" t="s">
        <v>181</v>
      </c>
      <c r="J89" s="93" t="s">
        <v>181</v>
      </c>
      <c r="K89" s="69"/>
      <c r="L89" s="11"/>
      <c r="M89" s="11"/>
      <c r="N89" s="11"/>
      <c r="O89" s="11"/>
      <c r="P89" s="11"/>
      <c r="Q89" s="11"/>
    </row>
    <row r="90" spans="1:19" x14ac:dyDescent="0.25">
      <c r="A90" s="97"/>
      <c r="B90" s="96"/>
      <c r="C90" s="68">
        <v>30</v>
      </c>
      <c r="D90" s="68" t="s">
        <v>181</v>
      </c>
      <c r="E90" s="68" t="s">
        <v>181</v>
      </c>
      <c r="F90" s="68" t="s">
        <v>181</v>
      </c>
      <c r="G90" s="68" t="s">
        <v>181</v>
      </c>
      <c r="H90" s="68" t="s">
        <v>181</v>
      </c>
      <c r="I90" s="93">
        <v>2</v>
      </c>
      <c r="J90" s="93">
        <v>2</v>
      </c>
      <c r="K90" s="69"/>
      <c r="L90" s="11"/>
      <c r="M90" s="11"/>
      <c r="N90" s="11"/>
      <c r="O90" s="11"/>
      <c r="P90" s="11"/>
      <c r="Q90" s="11"/>
    </row>
    <row r="91" spans="1:19" ht="15" customHeight="1" x14ac:dyDescent="0.25">
      <c r="A91" s="97"/>
      <c r="B91" s="45" t="s">
        <v>161</v>
      </c>
      <c r="C91" s="68">
        <v>27</v>
      </c>
      <c r="D91" s="68" t="s">
        <v>181</v>
      </c>
      <c r="E91" s="68" t="s">
        <v>181</v>
      </c>
      <c r="F91" s="68" t="s">
        <v>181</v>
      </c>
      <c r="G91" s="68" t="s">
        <v>181</v>
      </c>
      <c r="H91" s="68" t="s">
        <v>181</v>
      </c>
      <c r="I91" s="68" t="s">
        <v>181</v>
      </c>
      <c r="J91" s="68" t="s">
        <v>181</v>
      </c>
      <c r="K91" s="69"/>
      <c r="L91" s="11"/>
      <c r="M91" s="11"/>
      <c r="N91" s="11"/>
      <c r="O91" s="11"/>
      <c r="P91" s="11"/>
      <c r="Q91" s="11"/>
    </row>
    <row r="92" spans="1:19" ht="15.75" x14ac:dyDescent="0.25">
      <c r="A92" s="97" t="s">
        <v>148</v>
      </c>
      <c r="B92" s="96" t="s">
        <v>51</v>
      </c>
      <c r="C92" s="72" t="s">
        <v>110</v>
      </c>
      <c r="D92" s="68" t="s">
        <v>181</v>
      </c>
      <c r="E92" s="73" t="s">
        <v>180</v>
      </c>
      <c r="F92" s="73" t="s">
        <v>180</v>
      </c>
      <c r="G92" s="73" t="s">
        <v>180</v>
      </c>
      <c r="H92" s="73" t="s">
        <v>180</v>
      </c>
      <c r="I92" s="94" t="s">
        <v>181</v>
      </c>
      <c r="J92" s="94" t="s">
        <v>181</v>
      </c>
      <c r="K92" s="74"/>
      <c r="L92" s="11"/>
      <c r="M92" s="11"/>
      <c r="N92" s="11"/>
      <c r="O92" s="11"/>
      <c r="P92" s="11"/>
      <c r="Q92" s="11"/>
    </row>
    <row r="93" spans="1:19" ht="15.75" x14ac:dyDescent="0.25">
      <c r="A93" s="97"/>
      <c r="B93" s="96"/>
      <c r="C93" s="72">
        <v>19</v>
      </c>
      <c r="D93" s="68" t="s">
        <v>181</v>
      </c>
      <c r="E93" s="73" t="s">
        <v>180</v>
      </c>
      <c r="F93" s="73" t="s">
        <v>180</v>
      </c>
      <c r="G93" s="73" t="s">
        <v>180</v>
      </c>
      <c r="H93" s="73" t="s">
        <v>180</v>
      </c>
      <c r="I93" s="94">
        <v>2</v>
      </c>
      <c r="J93" s="94">
        <v>2</v>
      </c>
      <c r="K93" s="74"/>
      <c r="L93" s="11"/>
      <c r="M93" s="11"/>
      <c r="N93" s="11"/>
      <c r="O93" s="11"/>
      <c r="P93" s="11"/>
      <c r="Q93" s="11"/>
      <c r="R93" s="7"/>
      <c r="S93" s="7"/>
    </row>
    <row r="94" spans="1:19" ht="15.75" customHeight="1" x14ac:dyDescent="0.25">
      <c r="A94" s="97"/>
      <c r="B94" s="45" t="s">
        <v>52</v>
      </c>
      <c r="C94" s="72" t="s">
        <v>111</v>
      </c>
      <c r="D94" s="68" t="s">
        <v>181</v>
      </c>
      <c r="E94" s="73" t="s">
        <v>180</v>
      </c>
      <c r="F94" s="73" t="s">
        <v>181</v>
      </c>
      <c r="G94" s="73" t="s">
        <v>181</v>
      </c>
      <c r="H94" s="73" t="s">
        <v>180</v>
      </c>
      <c r="I94" s="73" t="s">
        <v>181</v>
      </c>
      <c r="J94" s="73" t="s">
        <v>181</v>
      </c>
      <c r="K94" s="75"/>
      <c r="L94" s="11"/>
      <c r="M94" s="11"/>
      <c r="N94" s="11"/>
      <c r="O94" s="11"/>
      <c r="P94" s="11"/>
      <c r="Q94" s="11"/>
      <c r="R94" s="7"/>
      <c r="S94" s="7"/>
    </row>
    <row r="95" spans="1:19" ht="15.75" x14ac:dyDescent="0.25">
      <c r="A95" s="97"/>
      <c r="B95" s="96" t="s">
        <v>53</v>
      </c>
      <c r="C95" s="72" t="s">
        <v>111</v>
      </c>
      <c r="D95" s="73" t="s">
        <v>180</v>
      </c>
      <c r="E95" s="73" t="s">
        <v>180</v>
      </c>
      <c r="F95" s="73" t="s">
        <v>180</v>
      </c>
      <c r="G95" s="73" t="s">
        <v>180</v>
      </c>
      <c r="H95" s="73" t="s">
        <v>180</v>
      </c>
      <c r="I95" s="94" t="s">
        <v>181</v>
      </c>
      <c r="J95" s="94" t="s">
        <v>181</v>
      </c>
      <c r="K95" s="74"/>
      <c r="L95" s="11"/>
      <c r="M95" s="11"/>
      <c r="N95" s="11"/>
      <c r="O95" s="11"/>
      <c r="P95" s="11"/>
      <c r="Q95" s="11"/>
      <c r="R95" s="7"/>
      <c r="S95" s="7"/>
    </row>
    <row r="96" spans="1:19" ht="15.75" x14ac:dyDescent="0.25">
      <c r="A96" s="97"/>
      <c r="B96" s="96"/>
      <c r="C96" s="72">
        <v>20</v>
      </c>
      <c r="D96" s="73" t="s">
        <v>180</v>
      </c>
      <c r="E96" s="73" t="s">
        <v>180</v>
      </c>
      <c r="F96" s="73" t="s">
        <v>181</v>
      </c>
      <c r="G96" s="73" t="s">
        <v>180</v>
      </c>
      <c r="H96" s="73" t="s">
        <v>180</v>
      </c>
      <c r="I96" s="94">
        <v>2</v>
      </c>
      <c r="J96" s="94">
        <v>2</v>
      </c>
      <c r="K96" s="74"/>
      <c r="L96" s="11"/>
      <c r="M96" s="11"/>
      <c r="N96" s="11"/>
      <c r="O96" s="11"/>
      <c r="P96" s="11"/>
      <c r="Q96" s="11"/>
      <c r="R96" s="7"/>
      <c r="S96" s="7"/>
    </row>
    <row r="97" spans="1:19" ht="15.75" x14ac:dyDescent="0.25">
      <c r="A97" s="97"/>
      <c r="B97" s="96" t="s">
        <v>95</v>
      </c>
      <c r="C97" s="72">
        <v>10</v>
      </c>
      <c r="D97" s="73" t="s">
        <v>181</v>
      </c>
      <c r="E97" s="73" t="s">
        <v>180</v>
      </c>
      <c r="F97" s="73" t="s">
        <v>181</v>
      </c>
      <c r="G97" s="73" t="s">
        <v>181</v>
      </c>
      <c r="H97" s="73" t="s">
        <v>181</v>
      </c>
      <c r="I97" s="94" t="s">
        <v>181</v>
      </c>
      <c r="J97" s="94" t="s">
        <v>181</v>
      </c>
      <c r="K97" s="54"/>
      <c r="L97" s="11"/>
      <c r="M97" s="11"/>
      <c r="N97" s="11"/>
      <c r="O97" s="11"/>
      <c r="P97" s="11"/>
      <c r="Q97" s="11"/>
      <c r="R97" s="7"/>
      <c r="S97" s="7"/>
    </row>
    <row r="98" spans="1:19" ht="15.75" x14ac:dyDescent="0.25">
      <c r="A98" s="97"/>
      <c r="B98" s="96"/>
      <c r="C98" s="72">
        <v>28</v>
      </c>
      <c r="D98" s="73" t="s">
        <v>181</v>
      </c>
      <c r="E98" s="73" t="s">
        <v>181</v>
      </c>
      <c r="F98" s="73" t="s">
        <v>181</v>
      </c>
      <c r="G98" s="73" t="s">
        <v>181</v>
      </c>
      <c r="H98" s="73" t="s">
        <v>181</v>
      </c>
      <c r="I98" s="94">
        <v>2</v>
      </c>
      <c r="J98" s="94">
        <v>2</v>
      </c>
      <c r="K98" s="54"/>
      <c r="L98" s="11"/>
      <c r="M98" s="11"/>
      <c r="N98" s="11"/>
      <c r="O98" s="11"/>
      <c r="P98" s="11"/>
      <c r="Q98" s="11"/>
      <c r="R98" s="7"/>
      <c r="S98" s="7"/>
    </row>
    <row r="99" spans="1:19" ht="15.75" x14ac:dyDescent="0.25">
      <c r="A99" s="97"/>
      <c r="B99" s="96" t="s">
        <v>54</v>
      </c>
      <c r="C99" s="72" t="s">
        <v>110</v>
      </c>
      <c r="D99" s="68" t="s">
        <v>181</v>
      </c>
      <c r="E99" s="73" t="s">
        <v>181</v>
      </c>
      <c r="F99" s="73" t="s">
        <v>181</v>
      </c>
      <c r="G99" s="73" t="s">
        <v>181</v>
      </c>
      <c r="H99" s="73" t="s">
        <v>181</v>
      </c>
      <c r="I99" s="94" t="s">
        <v>181</v>
      </c>
      <c r="J99" s="94" t="s">
        <v>181</v>
      </c>
      <c r="K99" s="76"/>
      <c r="L99" s="11"/>
      <c r="M99" s="11"/>
      <c r="N99" s="11"/>
      <c r="O99" s="11"/>
      <c r="P99" s="11"/>
      <c r="Q99" s="11"/>
      <c r="R99" s="7"/>
      <c r="S99" s="7"/>
    </row>
    <row r="100" spans="1:19" ht="15.75" x14ac:dyDescent="0.25">
      <c r="A100" s="97"/>
      <c r="B100" s="96"/>
      <c r="C100" s="72">
        <v>19</v>
      </c>
      <c r="D100" s="68" t="s">
        <v>181</v>
      </c>
      <c r="E100" s="73" t="s">
        <v>180</v>
      </c>
      <c r="F100" s="73" t="s">
        <v>180</v>
      </c>
      <c r="G100" s="73" t="s">
        <v>180</v>
      </c>
      <c r="H100" s="73" t="s">
        <v>180</v>
      </c>
      <c r="I100" s="94">
        <v>2</v>
      </c>
      <c r="J100" s="94">
        <v>2</v>
      </c>
      <c r="K100" s="74"/>
      <c r="L100" s="11"/>
      <c r="M100" s="11"/>
      <c r="N100" s="11"/>
      <c r="O100" s="11"/>
      <c r="P100" s="11"/>
      <c r="Q100" s="11"/>
      <c r="R100" s="7"/>
      <c r="S100" s="7"/>
    </row>
    <row r="101" spans="1:19" ht="15.75" x14ac:dyDescent="0.25">
      <c r="A101" s="97"/>
      <c r="B101" s="96" t="s">
        <v>55</v>
      </c>
      <c r="C101" s="72">
        <v>17</v>
      </c>
      <c r="D101" s="73" t="s">
        <v>180</v>
      </c>
      <c r="E101" s="73" t="s">
        <v>180</v>
      </c>
      <c r="F101" s="68" t="s">
        <v>181</v>
      </c>
      <c r="G101" s="73" t="s">
        <v>180</v>
      </c>
      <c r="H101" s="73" t="s">
        <v>180</v>
      </c>
      <c r="I101" s="94" t="s">
        <v>181</v>
      </c>
      <c r="J101" s="94" t="s">
        <v>181</v>
      </c>
      <c r="K101" s="74"/>
      <c r="L101" s="11"/>
      <c r="M101" s="11"/>
      <c r="N101" s="11"/>
      <c r="O101" s="11"/>
      <c r="P101" s="11"/>
      <c r="Q101" s="11"/>
      <c r="R101" s="7"/>
      <c r="S101" s="7"/>
    </row>
    <row r="102" spans="1:19" ht="15.75" x14ac:dyDescent="0.25">
      <c r="A102" s="97"/>
      <c r="B102" s="96"/>
      <c r="C102" s="72">
        <v>35</v>
      </c>
      <c r="D102" s="73" t="s">
        <v>180</v>
      </c>
      <c r="E102" s="73" t="s">
        <v>180</v>
      </c>
      <c r="F102" s="68" t="s">
        <v>181</v>
      </c>
      <c r="G102" s="73" t="s">
        <v>180</v>
      </c>
      <c r="H102" s="73" t="s">
        <v>180</v>
      </c>
      <c r="I102" s="94">
        <v>2</v>
      </c>
      <c r="J102" s="94">
        <v>2</v>
      </c>
      <c r="K102" s="74"/>
      <c r="L102" s="11"/>
      <c r="M102" s="11"/>
      <c r="N102" s="11"/>
      <c r="O102" s="11"/>
      <c r="P102" s="11"/>
      <c r="Q102" s="11"/>
      <c r="R102" s="7"/>
      <c r="S102" s="7"/>
    </row>
    <row r="103" spans="1:19" s="7" customFormat="1" ht="15.75" x14ac:dyDescent="0.25">
      <c r="A103" s="97"/>
      <c r="B103" s="96" t="s">
        <v>56</v>
      </c>
      <c r="C103" s="72" t="s">
        <v>112</v>
      </c>
      <c r="D103" s="73" t="s">
        <v>180</v>
      </c>
      <c r="E103" s="73" t="s">
        <v>180</v>
      </c>
      <c r="F103" s="68" t="s">
        <v>181</v>
      </c>
      <c r="G103" s="68" t="s">
        <v>181</v>
      </c>
      <c r="H103" s="73" t="s">
        <v>180</v>
      </c>
      <c r="I103" s="95" t="s">
        <v>181</v>
      </c>
      <c r="J103" s="95" t="s">
        <v>181</v>
      </c>
      <c r="K103" s="74"/>
      <c r="L103" s="11"/>
      <c r="M103" s="11"/>
      <c r="N103" s="11"/>
      <c r="O103" s="11"/>
      <c r="P103" s="11"/>
      <c r="Q103" s="11"/>
    </row>
    <row r="104" spans="1:19" s="7" customFormat="1" ht="15.75" x14ac:dyDescent="0.25">
      <c r="A104" s="97"/>
      <c r="B104" s="96"/>
      <c r="C104" s="72">
        <v>12</v>
      </c>
      <c r="D104" s="73" t="s">
        <v>180</v>
      </c>
      <c r="E104" s="73" t="s">
        <v>180</v>
      </c>
      <c r="F104" s="68" t="s">
        <v>181</v>
      </c>
      <c r="G104" s="68" t="s">
        <v>181</v>
      </c>
      <c r="H104" s="73" t="s">
        <v>180</v>
      </c>
      <c r="I104" s="95">
        <v>2</v>
      </c>
      <c r="J104" s="95">
        <v>2</v>
      </c>
      <c r="K104" s="74"/>
      <c r="L104" s="11"/>
      <c r="M104" s="11"/>
      <c r="N104" s="11"/>
      <c r="O104" s="11"/>
      <c r="P104" s="11"/>
      <c r="Q104" s="11"/>
    </row>
    <row r="105" spans="1:19" s="7" customFormat="1" ht="15.75" x14ac:dyDescent="0.25">
      <c r="A105" s="97"/>
      <c r="B105" s="96"/>
      <c r="C105" s="72">
        <v>19</v>
      </c>
      <c r="D105" s="68" t="s">
        <v>181</v>
      </c>
      <c r="E105" s="68" t="s">
        <v>181</v>
      </c>
      <c r="F105" s="68" t="s">
        <v>181</v>
      </c>
      <c r="G105" s="68" t="s">
        <v>181</v>
      </c>
      <c r="H105" s="68" t="s">
        <v>181</v>
      </c>
      <c r="I105" s="95">
        <v>2</v>
      </c>
      <c r="J105" s="95">
        <v>2</v>
      </c>
      <c r="K105" s="76"/>
      <c r="L105" s="11"/>
      <c r="M105" s="11"/>
      <c r="N105" s="11"/>
      <c r="O105" s="11"/>
      <c r="P105" s="11"/>
      <c r="Q105" s="11"/>
    </row>
    <row r="106" spans="1:19" s="7" customFormat="1" ht="15.75" x14ac:dyDescent="0.25">
      <c r="A106" s="97"/>
      <c r="B106" s="96"/>
      <c r="C106" s="72">
        <v>25</v>
      </c>
      <c r="D106" s="73" t="s">
        <v>180</v>
      </c>
      <c r="E106" s="73" t="s">
        <v>180</v>
      </c>
      <c r="F106" s="68" t="s">
        <v>181</v>
      </c>
      <c r="G106" s="73" t="s">
        <v>182</v>
      </c>
      <c r="H106" s="73" t="s">
        <v>180</v>
      </c>
      <c r="I106" s="95">
        <v>2</v>
      </c>
      <c r="J106" s="95">
        <v>2</v>
      </c>
      <c r="K106" s="74"/>
      <c r="L106" s="11"/>
      <c r="M106" s="11"/>
      <c r="N106" s="11"/>
      <c r="O106" s="11"/>
      <c r="P106" s="11"/>
      <c r="Q106" s="11"/>
    </row>
    <row r="107" spans="1:19" ht="15.75" x14ac:dyDescent="0.25">
      <c r="A107" s="97"/>
      <c r="B107" s="96"/>
      <c r="C107" s="72">
        <v>30</v>
      </c>
      <c r="D107" s="73" t="s">
        <v>180</v>
      </c>
      <c r="E107" s="73" t="s">
        <v>180</v>
      </c>
      <c r="F107" s="68" t="s">
        <v>181</v>
      </c>
      <c r="G107" s="73" t="s">
        <v>182</v>
      </c>
      <c r="H107" s="73" t="s">
        <v>180</v>
      </c>
      <c r="I107" s="95">
        <v>2</v>
      </c>
      <c r="J107" s="95">
        <v>2</v>
      </c>
      <c r="K107" s="74"/>
      <c r="L107" s="11"/>
      <c r="M107" s="11"/>
      <c r="N107" s="11"/>
      <c r="O107" s="11"/>
      <c r="P107" s="11"/>
      <c r="Q107" s="11"/>
      <c r="R107" s="7"/>
      <c r="S107" s="7"/>
    </row>
    <row r="108" spans="1:19" ht="15.75" x14ac:dyDescent="0.25">
      <c r="A108" s="97"/>
      <c r="B108" s="96" t="s">
        <v>57</v>
      </c>
      <c r="C108" s="72" t="s">
        <v>113</v>
      </c>
      <c r="D108" s="73" t="s">
        <v>180</v>
      </c>
      <c r="E108" s="73" t="s">
        <v>180</v>
      </c>
      <c r="F108" s="73" t="s">
        <v>180</v>
      </c>
      <c r="G108" s="73" t="s">
        <v>180</v>
      </c>
      <c r="H108" s="73" t="s">
        <v>180</v>
      </c>
      <c r="I108" s="95" t="s">
        <v>180</v>
      </c>
      <c r="J108" s="95" t="s">
        <v>180</v>
      </c>
      <c r="K108" s="74"/>
      <c r="L108" s="11"/>
      <c r="M108" s="11"/>
      <c r="N108" s="11"/>
      <c r="O108" s="11"/>
      <c r="P108" s="11"/>
      <c r="Q108" s="11"/>
      <c r="R108" s="7"/>
      <c r="S108" s="7"/>
    </row>
    <row r="109" spans="1:19" s="7" customFormat="1" ht="15.75" x14ac:dyDescent="0.25">
      <c r="A109" s="97"/>
      <c r="B109" s="96"/>
      <c r="C109" s="72" t="s">
        <v>114</v>
      </c>
      <c r="D109" s="73" t="s">
        <v>180</v>
      </c>
      <c r="E109" s="73" t="s">
        <v>180</v>
      </c>
      <c r="F109" s="68" t="s">
        <v>181</v>
      </c>
      <c r="G109" s="73" t="s">
        <v>180</v>
      </c>
      <c r="H109" s="73" t="s">
        <v>180</v>
      </c>
      <c r="I109" s="95"/>
      <c r="J109" s="95"/>
      <c r="K109" s="74"/>
      <c r="L109" s="11"/>
      <c r="M109" s="11"/>
      <c r="N109" s="11"/>
      <c r="O109" s="11"/>
      <c r="P109" s="11"/>
      <c r="Q109" s="11"/>
    </row>
    <row r="110" spans="1:19" s="7" customFormat="1" ht="15.75" x14ac:dyDescent="0.25">
      <c r="A110" s="97"/>
      <c r="B110" s="96"/>
      <c r="C110" s="72" t="s">
        <v>115</v>
      </c>
      <c r="D110" s="73" t="s">
        <v>180</v>
      </c>
      <c r="E110" s="73" t="s">
        <v>180</v>
      </c>
      <c r="F110" s="73" t="s">
        <v>180</v>
      </c>
      <c r="G110" s="73" t="s">
        <v>180</v>
      </c>
      <c r="H110" s="73" t="s">
        <v>180</v>
      </c>
      <c r="I110" s="95"/>
      <c r="J110" s="95"/>
      <c r="K110" s="74"/>
      <c r="L110" s="11"/>
      <c r="M110" s="11"/>
      <c r="N110" s="11"/>
      <c r="O110" s="11"/>
      <c r="P110" s="11"/>
      <c r="Q110" s="11"/>
    </row>
    <row r="111" spans="1:19" ht="16.5" thickBot="1" x14ac:dyDescent="0.3">
      <c r="A111" s="97"/>
      <c r="B111" s="96"/>
      <c r="C111" s="72" t="s">
        <v>116</v>
      </c>
      <c r="D111" s="73" t="s">
        <v>180</v>
      </c>
      <c r="E111" s="73" t="s">
        <v>180</v>
      </c>
      <c r="F111" s="68" t="s">
        <v>181</v>
      </c>
      <c r="G111" s="73" t="s">
        <v>180</v>
      </c>
      <c r="H111" s="73" t="s">
        <v>180</v>
      </c>
      <c r="I111" s="95"/>
      <c r="J111" s="95"/>
      <c r="K111" s="78"/>
      <c r="L111" s="11"/>
      <c r="M111" s="11"/>
      <c r="N111" s="11"/>
      <c r="O111" s="11"/>
      <c r="P111" s="11"/>
      <c r="Q111" s="11"/>
      <c r="R111" s="7"/>
      <c r="S111" s="7"/>
    </row>
    <row r="112" spans="1:19" ht="15.75" customHeight="1" x14ac:dyDescent="0.25">
      <c r="A112" s="97" t="s">
        <v>149</v>
      </c>
      <c r="B112" s="45" t="s">
        <v>58</v>
      </c>
      <c r="C112" s="72" t="s">
        <v>130</v>
      </c>
      <c r="D112" s="73" t="s">
        <v>181</v>
      </c>
      <c r="E112" s="73" t="s">
        <v>180</v>
      </c>
      <c r="F112" s="73" t="s">
        <v>181</v>
      </c>
      <c r="G112" s="77" t="s">
        <v>180</v>
      </c>
      <c r="H112" s="73" t="s">
        <v>180</v>
      </c>
      <c r="I112" s="77" t="s">
        <v>181</v>
      </c>
      <c r="J112" s="77" t="s">
        <v>181</v>
      </c>
      <c r="K112" s="58"/>
      <c r="L112" s="11"/>
      <c r="M112" s="11"/>
      <c r="N112" s="11"/>
      <c r="O112" s="11"/>
      <c r="P112" s="11"/>
      <c r="Q112" s="11"/>
      <c r="R112" s="7"/>
      <c r="S112" s="7"/>
    </row>
    <row r="113" spans="1:19" ht="15.75" x14ac:dyDescent="0.25">
      <c r="A113" s="97"/>
      <c r="B113" s="96" t="s">
        <v>94</v>
      </c>
      <c r="C113" s="72" t="s">
        <v>128</v>
      </c>
      <c r="D113" s="73" t="s">
        <v>181</v>
      </c>
      <c r="E113" s="73" t="s">
        <v>180</v>
      </c>
      <c r="F113" s="73" t="s">
        <v>181</v>
      </c>
      <c r="G113" s="95" t="s">
        <v>180</v>
      </c>
      <c r="H113" s="73" t="s">
        <v>180</v>
      </c>
      <c r="I113" s="95" t="s">
        <v>181</v>
      </c>
      <c r="J113" s="95" t="s">
        <v>181</v>
      </c>
      <c r="K113" s="79"/>
      <c r="L113" s="11"/>
      <c r="M113" s="11"/>
      <c r="N113" s="11"/>
      <c r="O113" s="11"/>
      <c r="P113" s="11"/>
      <c r="Q113" s="11"/>
      <c r="R113" s="7"/>
      <c r="S113" s="7"/>
    </row>
    <row r="114" spans="1:19" s="11" customFormat="1" ht="15.75" x14ac:dyDescent="0.25">
      <c r="A114" s="97"/>
      <c r="B114" s="96"/>
      <c r="C114" s="72" t="s">
        <v>129</v>
      </c>
      <c r="D114" s="73" t="s">
        <v>181</v>
      </c>
      <c r="E114" s="73" t="s">
        <v>180</v>
      </c>
      <c r="F114" s="73" t="s">
        <v>181</v>
      </c>
      <c r="G114" s="95"/>
      <c r="H114" s="73" t="s">
        <v>180</v>
      </c>
      <c r="I114" s="95">
        <v>2</v>
      </c>
      <c r="J114" s="95">
        <v>2</v>
      </c>
      <c r="K114" s="79"/>
    </row>
    <row r="115" spans="1:19" ht="15.75" customHeight="1" x14ac:dyDescent="0.25">
      <c r="A115" s="97"/>
      <c r="B115" s="45" t="s">
        <v>96</v>
      </c>
      <c r="C115" s="72" t="s">
        <v>131</v>
      </c>
      <c r="D115" s="73" t="s">
        <v>181</v>
      </c>
      <c r="E115" s="73" t="s">
        <v>181</v>
      </c>
      <c r="F115" s="73" t="s">
        <v>181</v>
      </c>
      <c r="G115" s="77" t="s">
        <v>181</v>
      </c>
      <c r="H115" s="73" t="s">
        <v>181</v>
      </c>
      <c r="I115" s="77" t="s">
        <v>181</v>
      </c>
      <c r="J115" s="77" t="s">
        <v>181</v>
      </c>
      <c r="K115" s="80"/>
      <c r="L115" s="11"/>
      <c r="M115" s="11"/>
      <c r="N115" s="11"/>
      <c r="O115" s="11"/>
      <c r="P115" s="11"/>
      <c r="Q115" s="11"/>
      <c r="R115" s="7"/>
      <c r="S115" s="7"/>
    </row>
    <row r="116" spans="1:19" ht="15.75" customHeight="1" x14ac:dyDescent="0.25">
      <c r="A116" s="97"/>
      <c r="B116" s="45" t="s">
        <v>59</v>
      </c>
      <c r="C116" s="72" t="s">
        <v>110</v>
      </c>
      <c r="D116" s="73" t="s">
        <v>181</v>
      </c>
      <c r="E116" s="73" t="s">
        <v>180</v>
      </c>
      <c r="F116" s="73" t="s">
        <v>181</v>
      </c>
      <c r="G116" s="77" t="s">
        <v>180</v>
      </c>
      <c r="H116" s="73" t="s">
        <v>180</v>
      </c>
      <c r="I116" s="77" t="s">
        <v>181</v>
      </c>
      <c r="J116" s="77" t="s">
        <v>181</v>
      </c>
      <c r="K116" s="79"/>
      <c r="L116" s="11"/>
      <c r="M116" s="11"/>
      <c r="N116" s="11"/>
      <c r="O116" s="11"/>
      <c r="P116" s="11"/>
      <c r="Q116" s="11"/>
      <c r="R116" s="7"/>
      <c r="S116" s="7"/>
    </row>
    <row r="117" spans="1:19" ht="15.75" customHeight="1" x14ac:dyDescent="0.25">
      <c r="A117" s="97"/>
      <c r="B117" s="45" t="s">
        <v>60</v>
      </c>
      <c r="C117" s="72" t="s">
        <v>132</v>
      </c>
      <c r="D117" s="73" t="s">
        <v>181</v>
      </c>
      <c r="E117" s="73" t="s">
        <v>180</v>
      </c>
      <c r="F117" s="73" t="s">
        <v>181</v>
      </c>
      <c r="G117" s="77" t="s">
        <v>180</v>
      </c>
      <c r="H117" s="73" t="s">
        <v>180</v>
      </c>
      <c r="I117" s="77" t="s">
        <v>181</v>
      </c>
      <c r="J117" s="77" t="s">
        <v>181</v>
      </c>
      <c r="K117" s="79"/>
      <c r="L117" s="11"/>
      <c r="M117" s="11"/>
      <c r="N117" s="11"/>
      <c r="O117" s="11"/>
      <c r="P117" s="11"/>
      <c r="Q117" s="11"/>
      <c r="R117" s="7"/>
      <c r="S117" s="7"/>
    </row>
    <row r="118" spans="1:19" s="11" customFormat="1" ht="15.75" customHeight="1" x14ac:dyDescent="0.25">
      <c r="A118" s="97"/>
      <c r="B118" s="45" t="s">
        <v>61</v>
      </c>
      <c r="C118" s="72" t="s">
        <v>133</v>
      </c>
      <c r="D118" s="73" t="s">
        <v>181</v>
      </c>
      <c r="E118" s="73" t="s">
        <v>181</v>
      </c>
      <c r="F118" s="73" t="s">
        <v>181</v>
      </c>
      <c r="G118" s="77" t="s">
        <v>181</v>
      </c>
      <c r="H118" s="73" t="s">
        <v>181</v>
      </c>
      <c r="I118" s="77" t="s">
        <v>181</v>
      </c>
      <c r="J118" s="77" t="s">
        <v>181</v>
      </c>
      <c r="K118" s="81"/>
    </row>
    <row r="119" spans="1:19" ht="15.75" customHeight="1" x14ac:dyDescent="0.25">
      <c r="A119" s="97"/>
      <c r="B119" s="45" t="s">
        <v>62</v>
      </c>
      <c r="C119" s="72" t="s">
        <v>134</v>
      </c>
      <c r="D119" s="73" t="s">
        <v>181</v>
      </c>
      <c r="E119" s="73" t="s">
        <v>181</v>
      </c>
      <c r="F119" s="73" t="s">
        <v>181</v>
      </c>
      <c r="G119" s="77" t="s">
        <v>180</v>
      </c>
      <c r="H119" s="73" t="s">
        <v>181</v>
      </c>
      <c r="I119" s="77" t="s">
        <v>181</v>
      </c>
      <c r="J119" s="77" t="s">
        <v>181</v>
      </c>
      <c r="K119" s="81"/>
      <c r="L119" s="11"/>
      <c r="M119" s="11"/>
      <c r="N119" s="11"/>
      <c r="O119" s="11"/>
      <c r="P119" s="11"/>
      <c r="Q119" s="11"/>
    </row>
    <row r="120" spans="1:19" ht="15.75" customHeight="1" x14ac:dyDescent="0.25">
      <c r="A120" s="97"/>
      <c r="B120" s="45" t="s">
        <v>98</v>
      </c>
      <c r="C120" s="72" t="s">
        <v>104</v>
      </c>
      <c r="D120" s="73" t="s">
        <v>181</v>
      </c>
      <c r="E120" s="73" t="s">
        <v>180</v>
      </c>
      <c r="F120" s="73" t="s">
        <v>181</v>
      </c>
      <c r="G120" s="77" t="s">
        <v>180</v>
      </c>
      <c r="H120" s="73" t="s">
        <v>180</v>
      </c>
      <c r="I120" s="77" t="s">
        <v>181</v>
      </c>
      <c r="J120" s="77" t="s">
        <v>181</v>
      </c>
      <c r="K120" s="81"/>
    </row>
    <row r="121" spans="1:19" ht="15.75" customHeight="1" x14ac:dyDescent="0.25">
      <c r="A121" s="97"/>
      <c r="B121" s="45" t="s">
        <v>63</v>
      </c>
      <c r="C121" s="82" t="s">
        <v>132</v>
      </c>
      <c r="D121" s="73" t="s">
        <v>181</v>
      </c>
      <c r="E121" s="73" t="s">
        <v>180</v>
      </c>
      <c r="F121" s="73" t="s">
        <v>181</v>
      </c>
      <c r="G121" s="77" t="s">
        <v>180</v>
      </c>
      <c r="H121" s="73" t="s">
        <v>181</v>
      </c>
      <c r="I121" s="77" t="s">
        <v>181</v>
      </c>
      <c r="J121" s="77" t="s">
        <v>181</v>
      </c>
      <c r="K121" s="54"/>
    </row>
    <row r="122" spans="1:19" ht="15.75" customHeight="1" x14ac:dyDescent="0.25">
      <c r="A122" s="97"/>
      <c r="B122" s="45" t="s">
        <v>64</v>
      </c>
      <c r="C122" s="72" t="s">
        <v>117</v>
      </c>
      <c r="D122" s="73" t="s">
        <v>181</v>
      </c>
      <c r="E122" s="73" t="s">
        <v>180</v>
      </c>
      <c r="F122" s="73" t="s">
        <v>181</v>
      </c>
      <c r="G122" s="77" t="s">
        <v>180</v>
      </c>
      <c r="H122" s="73" t="s">
        <v>180</v>
      </c>
      <c r="I122" s="77" t="s">
        <v>181</v>
      </c>
      <c r="J122" s="77" t="s">
        <v>181</v>
      </c>
      <c r="K122" s="58"/>
    </row>
    <row r="123" spans="1:19" ht="15.75" customHeight="1" x14ac:dyDescent="0.25">
      <c r="A123" s="97"/>
      <c r="B123" s="45" t="s">
        <v>97</v>
      </c>
      <c r="C123" s="72" t="s">
        <v>110</v>
      </c>
      <c r="D123" s="73" t="s">
        <v>181</v>
      </c>
      <c r="E123" s="73" t="s">
        <v>180</v>
      </c>
      <c r="F123" s="73" t="s">
        <v>180</v>
      </c>
      <c r="G123" s="77" t="s">
        <v>180</v>
      </c>
      <c r="H123" s="73" t="s">
        <v>180</v>
      </c>
      <c r="I123" s="77" t="s">
        <v>181</v>
      </c>
      <c r="J123" s="77" t="s">
        <v>181</v>
      </c>
      <c r="K123" s="58"/>
    </row>
    <row r="124" spans="1:19" x14ac:dyDescent="0.25">
      <c r="A124" s="97" t="s">
        <v>150</v>
      </c>
      <c r="B124" s="98" t="s">
        <v>65</v>
      </c>
      <c r="C124" s="55">
        <v>21</v>
      </c>
      <c r="D124" s="55" t="s">
        <v>181</v>
      </c>
      <c r="E124" s="55" t="s">
        <v>181</v>
      </c>
      <c r="F124" s="55" t="s">
        <v>181</v>
      </c>
      <c r="G124" s="55" t="s">
        <v>181</v>
      </c>
      <c r="H124" s="55" t="s">
        <v>181</v>
      </c>
      <c r="I124" s="87" t="s">
        <v>181</v>
      </c>
      <c r="J124" s="87" t="s">
        <v>181</v>
      </c>
      <c r="K124" s="54"/>
    </row>
    <row r="125" spans="1:19" x14ac:dyDescent="0.25">
      <c r="A125" s="97"/>
      <c r="B125" s="98"/>
      <c r="C125" s="55">
        <v>3</v>
      </c>
      <c r="D125" s="55" t="s">
        <v>181</v>
      </c>
      <c r="E125" s="55" t="s">
        <v>181</v>
      </c>
      <c r="F125" s="55" t="s">
        <v>181</v>
      </c>
      <c r="G125" s="55" t="s">
        <v>181</v>
      </c>
      <c r="H125" s="55" t="s">
        <v>181</v>
      </c>
      <c r="I125" s="87">
        <v>2</v>
      </c>
      <c r="J125" s="87">
        <v>2</v>
      </c>
      <c r="K125" s="54"/>
    </row>
    <row r="126" spans="1:19" x14ac:dyDescent="0.25">
      <c r="A126" s="97"/>
      <c r="B126" s="96" t="s">
        <v>66</v>
      </c>
      <c r="C126" s="55">
        <v>19</v>
      </c>
      <c r="D126" s="55" t="s">
        <v>181</v>
      </c>
      <c r="E126" s="55" t="s">
        <v>181</v>
      </c>
      <c r="F126" s="55" t="s">
        <v>181</v>
      </c>
      <c r="G126" s="55" t="s">
        <v>181</v>
      </c>
      <c r="H126" s="55" t="s">
        <v>181</v>
      </c>
      <c r="I126" s="87" t="s">
        <v>181</v>
      </c>
      <c r="J126" s="87" t="s">
        <v>181</v>
      </c>
      <c r="K126" s="54"/>
    </row>
    <row r="127" spans="1:19" x14ac:dyDescent="0.25">
      <c r="A127" s="97"/>
      <c r="B127" s="96"/>
      <c r="C127" s="55">
        <v>1</v>
      </c>
      <c r="D127" s="55" t="s">
        <v>181</v>
      </c>
      <c r="E127" s="55" t="s">
        <v>181</v>
      </c>
      <c r="F127" s="55" t="s">
        <v>181</v>
      </c>
      <c r="G127" s="55" t="s">
        <v>181</v>
      </c>
      <c r="H127" s="55" t="s">
        <v>181</v>
      </c>
      <c r="I127" s="87">
        <v>2</v>
      </c>
      <c r="J127" s="87">
        <v>2</v>
      </c>
      <c r="K127" s="54"/>
    </row>
    <row r="128" spans="1:19" x14ac:dyDescent="0.25">
      <c r="A128" s="97"/>
      <c r="B128" s="96" t="s">
        <v>67</v>
      </c>
      <c r="C128" s="55">
        <v>24</v>
      </c>
      <c r="D128" s="55" t="s">
        <v>181</v>
      </c>
      <c r="E128" s="55" t="s">
        <v>181</v>
      </c>
      <c r="F128" s="55" t="s">
        <v>181</v>
      </c>
      <c r="G128" s="55" t="s">
        <v>181</v>
      </c>
      <c r="H128" s="55" t="s">
        <v>181</v>
      </c>
      <c r="I128" s="91" t="s">
        <v>181</v>
      </c>
      <c r="J128" s="91" t="s">
        <v>181</v>
      </c>
      <c r="K128" s="54"/>
    </row>
    <row r="129" spans="1:11" x14ac:dyDescent="0.25">
      <c r="A129" s="97"/>
      <c r="B129" s="96"/>
      <c r="C129" s="55">
        <v>6</v>
      </c>
      <c r="D129" s="55" t="s">
        <v>181</v>
      </c>
      <c r="E129" s="55" t="s">
        <v>181</v>
      </c>
      <c r="F129" s="55" t="s">
        <v>181</v>
      </c>
      <c r="G129" s="55" t="s">
        <v>181</v>
      </c>
      <c r="H129" s="55" t="s">
        <v>181</v>
      </c>
      <c r="I129" s="92"/>
      <c r="J129" s="92"/>
      <c r="K129" s="54"/>
    </row>
    <row r="130" spans="1:11" x14ac:dyDescent="0.25">
      <c r="A130" s="97"/>
      <c r="B130" s="96" t="s">
        <v>68</v>
      </c>
      <c r="C130" s="55">
        <v>36</v>
      </c>
      <c r="D130" s="55" t="s">
        <v>181</v>
      </c>
      <c r="E130" s="55" t="s">
        <v>180</v>
      </c>
      <c r="F130" s="55" t="s">
        <v>180</v>
      </c>
      <c r="G130" s="55" t="s">
        <v>180</v>
      </c>
      <c r="H130" s="55" t="s">
        <v>180</v>
      </c>
      <c r="I130" s="87" t="s">
        <v>181</v>
      </c>
      <c r="J130" s="87" t="s">
        <v>181</v>
      </c>
      <c r="K130" s="58"/>
    </row>
    <row r="131" spans="1:11" x14ac:dyDescent="0.25">
      <c r="A131" s="97"/>
      <c r="B131" s="96"/>
      <c r="C131" s="55">
        <v>18</v>
      </c>
      <c r="D131" s="55" t="s">
        <v>181</v>
      </c>
      <c r="E131" s="55" t="s">
        <v>180</v>
      </c>
      <c r="F131" s="55" t="s">
        <v>180</v>
      </c>
      <c r="G131" s="55" t="s">
        <v>180</v>
      </c>
      <c r="H131" s="55" t="s">
        <v>180</v>
      </c>
      <c r="I131" s="87">
        <v>2</v>
      </c>
      <c r="J131" s="87">
        <v>2</v>
      </c>
      <c r="K131" s="58"/>
    </row>
    <row r="132" spans="1:11" x14ac:dyDescent="0.25">
      <c r="A132" s="97" t="s">
        <v>151</v>
      </c>
      <c r="B132" s="96" t="s">
        <v>69</v>
      </c>
      <c r="C132" s="55">
        <v>8</v>
      </c>
      <c r="D132" s="55" t="s">
        <v>181</v>
      </c>
      <c r="E132" s="55" t="s">
        <v>180</v>
      </c>
      <c r="F132" s="55" t="s">
        <v>181</v>
      </c>
      <c r="G132" s="55" t="s">
        <v>181</v>
      </c>
      <c r="H132" s="55" t="s">
        <v>181</v>
      </c>
      <c r="I132" s="87" t="s">
        <v>181</v>
      </c>
      <c r="J132" s="87" t="s">
        <v>181</v>
      </c>
      <c r="K132" s="54"/>
    </row>
    <row r="133" spans="1:11" x14ac:dyDescent="0.25">
      <c r="A133" s="97"/>
      <c r="B133" s="96"/>
      <c r="C133" s="55">
        <v>26</v>
      </c>
      <c r="D133" s="55" t="s">
        <v>181</v>
      </c>
      <c r="E133" s="55" t="s">
        <v>180</v>
      </c>
      <c r="F133" s="55" t="s">
        <v>181</v>
      </c>
      <c r="G133" s="55" t="s">
        <v>181</v>
      </c>
      <c r="H133" s="55" t="s">
        <v>181</v>
      </c>
      <c r="I133" s="87">
        <v>2</v>
      </c>
      <c r="J133" s="87">
        <v>2</v>
      </c>
      <c r="K133" s="54"/>
    </row>
    <row r="134" spans="1:11" x14ac:dyDescent="0.25">
      <c r="A134" s="97" t="s">
        <v>152</v>
      </c>
      <c r="B134" s="98" t="s">
        <v>100</v>
      </c>
      <c r="C134" s="55">
        <v>7</v>
      </c>
      <c r="D134" s="55" t="s">
        <v>181</v>
      </c>
      <c r="E134" s="55" t="s">
        <v>181</v>
      </c>
      <c r="F134" s="55" t="s">
        <v>181</v>
      </c>
      <c r="G134" s="55" t="s">
        <v>181</v>
      </c>
      <c r="H134" s="55" t="s">
        <v>181</v>
      </c>
      <c r="I134" s="87" t="s">
        <v>181</v>
      </c>
      <c r="J134" s="87" t="s">
        <v>181</v>
      </c>
      <c r="K134" s="54"/>
    </row>
    <row r="135" spans="1:11" x14ac:dyDescent="0.25">
      <c r="A135" s="97"/>
      <c r="B135" s="98"/>
      <c r="C135" s="55">
        <v>25</v>
      </c>
      <c r="D135" s="55" t="s">
        <v>181</v>
      </c>
      <c r="E135" s="55" t="s">
        <v>180</v>
      </c>
      <c r="F135" s="55" t="s">
        <v>181</v>
      </c>
      <c r="G135" s="55" t="s">
        <v>181</v>
      </c>
      <c r="H135" s="55" t="s">
        <v>181</v>
      </c>
      <c r="I135" s="87">
        <v>2</v>
      </c>
      <c r="J135" s="87">
        <v>2</v>
      </c>
      <c r="K135" s="54"/>
    </row>
    <row r="136" spans="1:11" x14ac:dyDescent="0.25">
      <c r="A136" s="97"/>
      <c r="B136" s="98" t="s">
        <v>99</v>
      </c>
      <c r="C136" s="55">
        <v>6</v>
      </c>
      <c r="D136" s="55" t="s">
        <v>181</v>
      </c>
      <c r="E136" s="55" t="s">
        <v>180</v>
      </c>
      <c r="F136" s="55" t="s">
        <v>181</v>
      </c>
      <c r="G136" s="55" t="s">
        <v>181</v>
      </c>
      <c r="H136" s="55" t="s">
        <v>181</v>
      </c>
      <c r="I136" s="87" t="s">
        <v>181</v>
      </c>
      <c r="J136" s="87" t="s">
        <v>181</v>
      </c>
      <c r="K136" s="54"/>
    </row>
    <row r="137" spans="1:11" x14ac:dyDescent="0.25">
      <c r="A137" s="97"/>
      <c r="B137" s="98"/>
      <c r="C137" s="55">
        <v>24</v>
      </c>
      <c r="D137" s="55" t="s">
        <v>181</v>
      </c>
      <c r="E137" s="55" t="s">
        <v>180</v>
      </c>
      <c r="F137" s="55" t="s">
        <v>181</v>
      </c>
      <c r="G137" s="55" t="s">
        <v>181</v>
      </c>
      <c r="H137" s="55" t="s">
        <v>181</v>
      </c>
      <c r="I137" s="87">
        <v>2</v>
      </c>
      <c r="J137" s="87">
        <v>2</v>
      </c>
      <c r="K137" s="54"/>
    </row>
    <row r="138" spans="1:11" x14ac:dyDescent="0.25">
      <c r="A138" s="97" t="s">
        <v>153</v>
      </c>
      <c r="B138" s="96" t="s">
        <v>70</v>
      </c>
      <c r="C138" s="59" t="s">
        <v>104</v>
      </c>
      <c r="D138" s="55" t="s">
        <v>181</v>
      </c>
      <c r="E138" s="55" t="s">
        <v>181</v>
      </c>
      <c r="F138" s="55" t="s">
        <v>181</v>
      </c>
      <c r="G138" s="55" t="s">
        <v>181</v>
      </c>
      <c r="H138" s="55" t="s">
        <v>181</v>
      </c>
      <c r="I138" s="91" t="s">
        <v>181</v>
      </c>
      <c r="J138" s="91" t="s">
        <v>181</v>
      </c>
      <c r="K138" s="54"/>
    </row>
    <row r="139" spans="1:11" x14ac:dyDescent="0.25">
      <c r="A139" s="97"/>
      <c r="B139" s="96"/>
      <c r="C139" s="55">
        <v>26</v>
      </c>
      <c r="D139" s="55" t="s">
        <v>181</v>
      </c>
      <c r="E139" s="55" t="s">
        <v>181</v>
      </c>
      <c r="F139" s="55" t="s">
        <v>181</v>
      </c>
      <c r="G139" s="55" t="s">
        <v>181</v>
      </c>
      <c r="H139" s="55" t="s">
        <v>181</v>
      </c>
      <c r="I139" s="92">
        <v>2</v>
      </c>
      <c r="J139" s="92">
        <v>2</v>
      </c>
      <c r="K139" s="54"/>
    </row>
    <row r="140" spans="1:11" ht="15" customHeight="1" x14ac:dyDescent="0.25">
      <c r="A140" s="97"/>
      <c r="B140" s="45" t="s">
        <v>71</v>
      </c>
      <c r="C140" s="59" t="s">
        <v>105</v>
      </c>
      <c r="D140" s="55" t="s">
        <v>181</v>
      </c>
      <c r="E140" s="55" t="s">
        <v>180</v>
      </c>
      <c r="F140" s="55" t="s">
        <v>181</v>
      </c>
      <c r="G140" s="55" t="s">
        <v>181</v>
      </c>
      <c r="H140" s="55" t="s">
        <v>181</v>
      </c>
      <c r="I140" s="55" t="s">
        <v>181</v>
      </c>
      <c r="J140" s="55" t="s">
        <v>181</v>
      </c>
      <c r="K140" s="58"/>
    </row>
    <row r="141" spans="1:11" s="11" customFormat="1" ht="15" customHeight="1" x14ac:dyDescent="0.25">
      <c r="A141" s="97"/>
      <c r="B141" s="42" t="s">
        <v>101</v>
      </c>
      <c r="C141" s="55">
        <v>36</v>
      </c>
      <c r="D141" s="55" t="s">
        <v>180</v>
      </c>
      <c r="E141" s="55" t="s">
        <v>180</v>
      </c>
      <c r="F141" s="55" t="s">
        <v>180</v>
      </c>
      <c r="G141" s="55" t="s">
        <v>181</v>
      </c>
      <c r="H141" s="55" t="s">
        <v>181</v>
      </c>
      <c r="I141" s="55" t="s">
        <v>181</v>
      </c>
      <c r="J141" s="55" t="s">
        <v>181</v>
      </c>
      <c r="K141" s="54"/>
    </row>
    <row r="142" spans="1:11" s="11" customFormat="1" x14ac:dyDescent="0.25">
      <c r="A142" s="97"/>
      <c r="B142" s="104" t="s">
        <v>72</v>
      </c>
      <c r="C142" s="55" t="s">
        <v>106</v>
      </c>
      <c r="D142" s="55" t="s">
        <v>181</v>
      </c>
      <c r="E142" s="55" t="s">
        <v>180</v>
      </c>
      <c r="F142" s="55" t="s">
        <v>180</v>
      </c>
      <c r="G142" s="55" t="s">
        <v>180</v>
      </c>
      <c r="H142" s="55" t="s">
        <v>180</v>
      </c>
      <c r="I142" s="87" t="s">
        <v>181</v>
      </c>
      <c r="J142" s="87" t="s">
        <v>181</v>
      </c>
      <c r="K142" s="54"/>
    </row>
    <row r="143" spans="1:11" s="11" customFormat="1" x14ac:dyDescent="0.25">
      <c r="A143" s="97"/>
      <c r="B143" s="104"/>
      <c r="C143" s="55" t="s">
        <v>107</v>
      </c>
      <c r="D143" s="55" t="s">
        <v>180</v>
      </c>
      <c r="E143" s="55" t="s">
        <v>180</v>
      </c>
      <c r="F143" s="55" t="s">
        <v>180</v>
      </c>
      <c r="G143" s="55" t="s">
        <v>180</v>
      </c>
      <c r="H143" s="55" t="s">
        <v>180</v>
      </c>
      <c r="I143" s="87">
        <v>2</v>
      </c>
      <c r="J143" s="87">
        <v>2</v>
      </c>
      <c r="K143" s="54"/>
    </row>
    <row r="144" spans="1:11" x14ac:dyDescent="0.25">
      <c r="A144" s="97"/>
      <c r="B144" s="104"/>
      <c r="C144" s="55" t="s">
        <v>108</v>
      </c>
      <c r="D144" s="55" t="s">
        <v>181</v>
      </c>
      <c r="E144" s="55" t="s">
        <v>181</v>
      </c>
      <c r="F144" s="55" t="s">
        <v>180</v>
      </c>
      <c r="G144" s="55" t="s">
        <v>181</v>
      </c>
      <c r="H144" s="55" t="s">
        <v>181</v>
      </c>
      <c r="I144" s="87">
        <v>2</v>
      </c>
      <c r="J144" s="87">
        <v>2</v>
      </c>
      <c r="K144" s="54"/>
    </row>
    <row r="145" spans="1:16" x14ac:dyDescent="0.25">
      <c r="A145" s="97" t="s">
        <v>154</v>
      </c>
      <c r="B145" s="96" t="s">
        <v>103</v>
      </c>
      <c r="C145" s="55">
        <v>2</v>
      </c>
      <c r="D145" s="55" t="s">
        <v>180</v>
      </c>
      <c r="E145" s="55" t="s">
        <v>180</v>
      </c>
      <c r="F145" s="55" t="s">
        <v>181</v>
      </c>
      <c r="G145" s="55" t="s">
        <v>180</v>
      </c>
      <c r="H145" s="55" t="s">
        <v>181</v>
      </c>
      <c r="I145" s="87" t="s">
        <v>181</v>
      </c>
      <c r="J145" s="87" t="s">
        <v>181</v>
      </c>
      <c r="K145" s="54"/>
      <c r="M145" s="11"/>
      <c r="N145" s="11"/>
      <c r="O145" s="11"/>
      <c r="P145" s="11"/>
    </row>
    <row r="146" spans="1:16" x14ac:dyDescent="0.25">
      <c r="A146" s="97"/>
      <c r="B146" s="96"/>
      <c r="C146" s="55">
        <v>20</v>
      </c>
      <c r="D146" s="55" t="s">
        <v>180</v>
      </c>
      <c r="E146" s="55" t="s">
        <v>180</v>
      </c>
      <c r="F146" s="55" t="s">
        <v>181</v>
      </c>
      <c r="G146" s="55" t="s">
        <v>180</v>
      </c>
      <c r="H146" s="55" t="s">
        <v>181</v>
      </c>
      <c r="I146" s="87">
        <v>2</v>
      </c>
      <c r="J146" s="87">
        <v>2</v>
      </c>
      <c r="K146" s="54"/>
      <c r="M146" s="11"/>
      <c r="N146" s="11"/>
      <c r="O146" s="11"/>
      <c r="P146" s="11"/>
    </row>
    <row r="147" spans="1:16" x14ac:dyDescent="0.25">
      <c r="A147" s="97"/>
      <c r="B147" s="96" t="s">
        <v>102</v>
      </c>
      <c r="C147" s="55">
        <v>5</v>
      </c>
      <c r="D147" s="55" t="s">
        <v>180</v>
      </c>
      <c r="E147" s="55" t="s">
        <v>180</v>
      </c>
      <c r="F147" s="55" t="s">
        <v>181</v>
      </c>
      <c r="G147" s="55" t="s">
        <v>181</v>
      </c>
      <c r="H147" s="55" t="s">
        <v>181</v>
      </c>
      <c r="I147" s="87" t="s">
        <v>181</v>
      </c>
      <c r="J147" s="87" t="s">
        <v>181</v>
      </c>
      <c r="K147" s="54"/>
      <c r="M147" s="11"/>
      <c r="N147" s="11"/>
      <c r="O147" s="11"/>
      <c r="P147" s="11"/>
    </row>
    <row r="148" spans="1:16" x14ac:dyDescent="0.25">
      <c r="A148" s="97"/>
      <c r="B148" s="96"/>
      <c r="C148" s="55">
        <v>23</v>
      </c>
      <c r="D148" s="55" t="s">
        <v>180</v>
      </c>
      <c r="E148" s="55" t="s">
        <v>180</v>
      </c>
      <c r="F148" s="55" t="s">
        <v>181</v>
      </c>
      <c r="G148" s="55" t="s">
        <v>181</v>
      </c>
      <c r="H148" s="55" t="s">
        <v>181</v>
      </c>
      <c r="I148" s="87">
        <v>2</v>
      </c>
      <c r="J148" s="87">
        <v>2</v>
      </c>
      <c r="K148" s="54"/>
      <c r="M148" s="11"/>
      <c r="N148" s="11"/>
      <c r="O148" s="11"/>
      <c r="P148" s="11"/>
    </row>
    <row r="149" spans="1:16" ht="15" customHeight="1" x14ac:dyDescent="0.25">
      <c r="A149" s="97" t="s">
        <v>155</v>
      </c>
      <c r="B149" s="45" t="s">
        <v>73</v>
      </c>
      <c r="C149" s="44">
        <v>10</v>
      </c>
      <c r="D149" s="49" t="s">
        <v>181</v>
      </c>
      <c r="E149" s="49" t="s">
        <v>181</v>
      </c>
      <c r="F149" s="49" t="s">
        <v>181</v>
      </c>
      <c r="G149" s="49" t="s">
        <v>181</v>
      </c>
      <c r="H149" s="49" t="s">
        <v>180</v>
      </c>
      <c r="I149" s="49" t="s">
        <v>181</v>
      </c>
      <c r="J149" s="49" t="s">
        <v>181</v>
      </c>
      <c r="K149" s="58"/>
      <c r="M149" s="11"/>
      <c r="N149" s="11"/>
      <c r="O149" s="11"/>
      <c r="P149" s="11"/>
    </row>
    <row r="150" spans="1:16" ht="15" customHeight="1" x14ac:dyDescent="0.25">
      <c r="A150" s="97"/>
      <c r="B150" s="45" t="s">
        <v>74</v>
      </c>
      <c r="C150" s="49" t="s">
        <v>110</v>
      </c>
      <c r="D150" s="49" t="s">
        <v>181</v>
      </c>
      <c r="E150" s="49" t="s">
        <v>180</v>
      </c>
      <c r="F150" s="49" t="s">
        <v>181</v>
      </c>
      <c r="G150" s="49" t="s">
        <v>181</v>
      </c>
      <c r="H150" s="49" t="s">
        <v>180</v>
      </c>
      <c r="I150" s="49" t="s">
        <v>181</v>
      </c>
      <c r="J150" s="49" t="s">
        <v>181</v>
      </c>
      <c r="K150" s="58"/>
      <c r="M150" s="11"/>
      <c r="N150" s="11"/>
      <c r="O150" s="11"/>
      <c r="P150" s="11"/>
    </row>
    <row r="151" spans="1:16" ht="15" customHeight="1" x14ac:dyDescent="0.25">
      <c r="A151" s="97"/>
      <c r="B151" s="45" t="s">
        <v>165</v>
      </c>
      <c r="C151" s="49">
        <v>28</v>
      </c>
      <c r="D151" s="49" t="s">
        <v>181</v>
      </c>
      <c r="E151" s="49" t="s">
        <v>181</v>
      </c>
      <c r="F151" s="49" t="s">
        <v>180</v>
      </c>
      <c r="G151" s="49" t="s">
        <v>181</v>
      </c>
      <c r="H151" s="55" t="s">
        <v>180</v>
      </c>
      <c r="I151" s="49" t="s">
        <v>181</v>
      </c>
      <c r="J151" s="49" t="s">
        <v>181</v>
      </c>
      <c r="K151" s="58"/>
      <c r="M151" s="11"/>
      <c r="N151" s="11"/>
      <c r="O151" s="11"/>
      <c r="P151" s="11"/>
    </row>
    <row r="152" spans="1:16" ht="15" customHeight="1" x14ac:dyDescent="0.25">
      <c r="A152" s="97"/>
      <c r="B152" s="45" t="s">
        <v>75</v>
      </c>
      <c r="C152" s="49" t="s">
        <v>117</v>
      </c>
      <c r="D152" s="49" t="s">
        <v>181</v>
      </c>
      <c r="E152" s="49" t="s">
        <v>181</v>
      </c>
      <c r="F152" s="49" t="s">
        <v>180</v>
      </c>
      <c r="G152" s="49" t="s">
        <v>181</v>
      </c>
      <c r="H152" s="55" t="s">
        <v>180</v>
      </c>
      <c r="I152" s="49" t="s">
        <v>181</v>
      </c>
      <c r="J152" s="49" t="s">
        <v>181</v>
      </c>
      <c r="K152" s="58"/>
      <c r="M152" s="11"/>
      <c r="N152" s="11"/>
      <c r="O152" s="11"/>
      <c r="P152" s="11"/>
    </row>
    <row r="153" spans="1:16" x14ac:dyDescent="0.25">
      <c r="A153" s="97"/>
      <c r="B153" s="96" t="s">
        <v>76</v>
      </c>
      <c r="C153" s="49">
        <v>15</v>
      </c>
      <c r="D153" s="49" t="s">
        <v>181</v>
      </c>
      <c r="E153" s="49" t="s">
        <v>181</v>
      </c>
      <c r="F153" s="49" t="s">
        <v>181</v>
      </c>
      <c r="G153" s="49" t="s">
        <v>180</v>
      </c>
      <c r="H153" s="49" t="s">
        <v>180</v>
      </c>
      <c r="I153" s="90" t="s">
        <v>180</v>
      </c>
      <c r="J153" s="90" t="s">
        <v>180</v>
      </c>
      <c r="K153" s="58"/>
      <c r="M153" s="11"/>
      <c r="N153" s="11"/>
      <c r="O153" s="11"/>
      <c r="P153" s="11"/>
    </row>
    <row r="154" spans="1:16" x14ac:dyDescent="0.25">
      <c r="A154" s="97"/>
      <c r="B154" s="96"/>
      <c r="C154" s="49">
        <v>33</v>
      </c>
      <c r="D154" s="49" t="s">
        <v>181</v>
      </c>
      <c r="E154" s="49" t="s">
        <v>181</v>
      </c>
      <c r="F154" s="49" t="s">
        <v>181</v>
      </c>
      <c r="G154" s="49" t="s">
        <v>180</v>
      </c>
      <c r="H154" s="49" t="s">
        <v>181</v>
      </c>
      <c r="I154" s="90"/>
      <c r="J154" s="90"/>
      <c r="K154" s="54"/>
      <c r="M154" s="11"/>
      <c r="N154" s="11"/>
      <c r="O154" s="11"/>
      <c r="P154" s="11"/>
    </row>
    <row r="155" spans="1:16" ht="15" customHeight="1" x14ac:dyDescent="0.25">
      <c r="A155" s="97"/>
      <c r="B155" s="45" t="s">
        <v>77</v>
      </c>
      <c r="C155" s="49">
        <v>22</v>
      </c>
      <c r="D155" s="49" t="s">
        <v>181</v>
      </c>
      <c r="E155" s="49" t="s">
        <v>181</v>
      </c>
      <c r="F155" s="49" t="s">
        <v>181</v>
      </c>
      <c r="G155" s="49" t="s">
        <v>181</v>
      </c>
      <c r="H155" s="49" t="s">
        <v>181</v>
      </c>
      <c r="I155" s="49" t="s">
        <v>181</v>
      </c>
      <c r="J155" s="49" t="s">
        <v>181</v>
      </c>
      <c r="K155" s="54"/>
      <c r="M155" s="11"/>
      <c r="N155" s="11"/>
      <c r="O155" s="11"/>
      <c r="P155" s="11"/>
    </row>
    <row r="156" spans="1:16" ht="15" customHeight="1" x14ac:dyDescent="0.25">
      <c r="A156" s="97"/>
      <c r="B156" s="45" t="s">
        <v>78</v>
      </c>
      <c r="C156" s="49" t="s">
        <v>111</v>
      </c>
      <c r="D156" s="49" t="s">
        <v>181</v>
      </c>
      <c r="E156" s="49" t="s">
        <v>181</v>
      </c>
      <c r="F156" s="55" t="s">
        <v>180</v>
      </c>
      <c r="G156" s="49" t="s">
        <v>181</v>
      </c>
      <c r="H156" s="49" t="s">
        <v>180</v>
      </c>
      <c r="I156" s="49" t="s">
        <v>181</v>
      </c>
      <c r="J156" s="49" t="s">
        <v>181</v>
      </c>
      <c r="K156" s="58"/>
      <c r="M156" s="11"/>
      <c r="N156" s="11"/>
      <c r="O156" s="11"/>
      <c r="P156" s="11"/>
    </row>
    <row r="157" spans="1:16" ht="15" customHeight="1" x14ac:dyDescent="0.25">
      <c r="A157" s="97"/>
      <c r="B157" s="45" t="s">
        <v>79</v>
      </c>
      <c r="C157" s="44">
        <v>2</v>
      </c>
      <c r="D157" s="49" t="s">
        <v>181</v>
      </c>
      <c r="E157" s="49" t="s">
        <v>181</v>
      </c>
      <c r="F157" s="49" t="s">
        <v>181</v>
      </c>
      <c r="G157" s="49" t="s">
        <v>181</v>
      </c>
      <c r="H157" s="49" t="s">
        <v>180</v>
      </c>
      <c r="I157" s="49" t="s">
        <v>181</v>
      </c>
      <c r="J157" s="49" t="s">
        <v>181</v>
      </c>
      <c r="K157" s="58"/>
      <c r="M157" s="11"/>
      <c r="N157" s="11"/>
      <c r="O157" s="11"/>
      <c r="P157" s="11"/>
    </row>
    <row r="158" spans="1:16" x14ac:dyDescent="0.25">
      <c r="A158" s="97" t="s">
        <v>156</v>
      </c>
      <c r="B158" s="96" t="s">
        <v>80</v>
      </c>
      <c r="C158" s="49">
        <v>11</v>
      </c>
      <c r="D158" s="44" t="s">
        <v>181</v>
      </c>
      <c r="E158" s="44" t="s">
        <v>181</v>
      </c>
      <c r="F158" s="44" t="s">
        <v>181</v>
      </c>
      <c r="G158" s="44" t="s">
        <v>181</v>
      </c>
      <c r="H158" s="44" t="s">
        <v>181</v>
      </c>
      <c r="I158" s="88" t="s">
        <v>181</v>
      </c>
      <c r="J158" s="88" t="s">
        <v>181</v>
      </c>
      <c r="K158" s="54"/>
      <c r="M158" s="11"/>
      <c r="N158" s="11"/>
      <c r="O158" s="11"/>
      <c r="P158" s="11"/>
    </row>
    <row r="159" spans="1:16" x14ac:dyDescent="0.25">
      <c r="A159" s="97"/>
      <c r="B159" s="96"/>
      <c r="C159" s="49">
        <v>29</v>
      </c>
      <c r="D159" s="44" t="s">
        <v>181</v>
      </c>
      <c r="E159" s="44" t="s">
        <v>181</v>
      </c>
      <c r="F159" s="44" t="s">
        <v>181</v>
      </c>
      <c r="G159" s="44" t="s">
        <v>181</v>
      </c>
      <c r="H159" s="44" t="s">
        <v>181</v>
      </c>
      <c r="I159" s="88">
        <v>2</v>
      </c>
      <c r="J159" s="88">
        <v>2</v>
      </c>
      <c r="K159" s="54"/>
    </row>
    <row r="160" spans="1:16" s="11" customFormat="1" x14ac:dyDescent="0.25">
      <c r="A160" s="97" t="s">
        <v>157</v>
      </c>
      <c r="B160" s="99" t="s">
        <v>81</v>
      </c>
      <c r="C160" s="60">
        <v>8</v>
      </c>
      <c r="D160" s="60" t="s">
        <v>181</v>
      </c>
      <c r="E160" s="60" t="s">
        <v>180</v>
      </c>
      <c r="F160" s="60" t="s">
        <v>181</v>
      </c>
      <c r="G160" s="60" t="s">
        <v>181</v>
      </c>
      <c r="H160" s="60" t="s">
        <v>181</v>
      </c>
      <c r="I160" s="89" t="s">
        <v>181</v>
      </c>
      <c r="J160" s="89" t="s">
        <v>181</v>
      </c>
      <c r="K160" s="61"/>
    </row>
    <row r="161" spans="1:11" s="11" customFormat="1" x14ac:dyDescent="0.25">
      <c r="A161" s="97"/>
      <c r="B161" s="99"/>
      <c r="C161" s="60">
        <v>26</v>
      </c>
      <c r="D161" s="60" t="s">
        <v>181</v>
      </c>
      <c r="E161" s="60" t="s">
        <v>180</v>
      </c>
      <c r="F161" s="60" t="s">
        <v>181</v>
      </c>
      <c r="G161" s="60" t="s">
        <v>181</v>
      </c>
      <c r="H161" s="60" t="s">
        <v>181</v>
      </c>
      <c r="I161" s="89">
        <v>2</v>
      </c>
      <c r="J161" s="89">
        <v>2</v>
      </c>
      <c r="K161" s="61"/>
    </row>
    <row r="162" spans="1:11" x14ac:dyDescent="0.25">
      <c r="A162" s="97"/>
      <c r="B162" s="99"/>
      <c r="C162" s="60">
        <v>19</v>
      </c>
      <c r="D162" s="60" t="s">
        <v>181</v>
      </c>
      <c r="E162" s="60" t="s">
        <v>181</v>
      </c>
      <c r="F162" s="60" t="s">
        <v>181</v>
      </c>
      <c r="G162" s="60" t="s">
        <v>181</v>
      </c>
      <c r="H162" s="60" t="s">
        <v>181</v>
      </c>
      <c r="I162" s="89">
        <v>2</v>
      </c>
      <c r="J162" s="89">
        <v>2</v>
      </c>
      <c r="K162" s="54"/>
    </row>
    <row r="163" spans="1:11" x14ac:dyDescent="0.25">
      <c r="A163" s="97"/>
      <c r="B163" s="99"/>
      <c r="C163" s="60">
        <v>1</v>
      </c>
      <c r="D163" s="60" t="s">
        <v>181</v>
      </c>
      <c r="E163" s="60" t="s">
        <v>181</v>
      </c>
      <c r="F163" s="60" t="s">
        <v>181</v>
      </c>
      <c r="G163" s="60" t="s">
        <v>181</v>
      </c>
      <c r="H163" s="60" t="s">
        <v>181</v>
      </c>
      <c r="I163" s="89">
        <v>2</v>
      </c>
      <c r="J163" s="89">
        <v>2</v>
      </c>
      <c r="K163" s="54"/>
    </row>
    <row r="164" spans="1:11" s="11" customFormat="1" x14ac:dyDescent="0.25">
      <c r="A164" s="97"/>
      <c r="B164" s="101" t="s">
        <v>82</v>
      </c>
      <c r="C164" s="60">
        <v>6</v>
      </c>
      <c r="D164" s="60" t="s">
        <v>181</v>
      </c>
      <c r="E164" s="60" t="s">
        <v>180</v>
      </c>
      <c r="F164" s="60" t="s">
        <v>181</v>
      </c>
      <c r="G164" s="60" t="s">
        <v>181</v>
      </c>
      <c r="H164" s="60" t="s">
        <v>181</v>
      </c>
      <c r="I164" s="89" t="s">
        <v>181</v>
      </c>
      <c r="J164" s="89" t="s">
        <v>181</v>
      </c>
      <c r="K164" s="54"/>
    </row>
    <row r="165" spans="1:11" s="11" customFormat="1" x14ac:dyDescent="0.25">
      <c r="A165" s="97"/>
      <c r="B165" s="102"/>
      <c r="C165" s="60">
        <v>24</v>
      </c>
      <c r="D165" s="60" t="s">
        <v>181</v>
      </c>
      <c r="E165" s="60" t="s">
        <v>180</v>
      </c>
      <c r="F165" s="60" t="s">
        <v>181</v>
      </c>
      <c r="G165" s="60" t="s">
        <v>181</v>
      </c>
      <c r="H165" s="60" t="s">
        <v>181</v>
      </c>
      <c r="I165" s="89">
        <v>2</v>
      </c>
      <c r="J165" s="89">
        <v>2</v>
      </c>
      <c r="K165" s="54"/>
    </row>
    <row r="166" spans="1:11" x14ac:dyDescent="0.25">
      <c r="A166" s="97"/>
      <c r="B166" s="102"/>
      <c r="C166" s="60">
        <v>1</v>
      </c>
      <c r="D166" s="60" t="s">
        <v>181</v>
      </c>
      <c r="E166" s="60" t="s">
        <v>180</v>
      </c>
      <c r="F166" s="60" t="s">
        <v>181</v>
      </c>
      <c r="G166" s="60" t="s">
        <v>181</v>
      </c>
      <c r="H166" s="60" t="s">
        <v>181</v>
      </c>
      <c r="I166" s="89">
        <v>2</v>
      </c>
      <c r="J166" s="89">
        <v>2</v>
      </c>
      <c r="K166" s="54"/>
    </row>
    <row r="167" spans="1:11" x14ac:dyDescent="0.25">
      <c r="A167" s="97"/>
      <c r="B167" s="103"/>
      <c r="C167" s="60">
        <v>19</v>
      </c>
      <c r="D167" s="60" t="s">
        <v>181</v>
      </c>
      <c r="E167" s="60" t="s">
        <v>181</v>
      </c>
      <c r="F167" s="60" t="s">
        <v>181</v>
      </c>
      <c r="G167" s="60" t="s">
        <v>181</v>
      </c>
      <c r="H167" s="60" t="s">
        <v>181</v>
      </c>
      <c r="I167" s="89">
        <v>2</v>
      </c>
      <c r="J167" s="89">
        <v>2</v>
      </c>
      <c r="K167" s="54"/>
    </row>
    <row r="168" spans="1:11" ht="15" customHeight="1" x14ac:dyDescent="0.25">
      <c r="A168" s="97" t="s">
        <v>83</v>
      </c>
      <c r="B168" s="45" t="s">
        <v>84</v>
      </c>
      <c r="C168" s="49">
        <v>15</v>
      </c>
      <c r="D168" s="49" t="s">
        <v>180</v>
      </c>
      <c r="E168" s="49" t="s">
        <v>180</v>
      </c>
      <c r="F168" s="49" t="s">
        <v>181</v>
      </c>
      <c r="G168" s="49" t="s">
        <v>180</v>
      </c>
      <c r="H168" s="49" t="s">
        <v>181</v>
      </c>
      <c r="I168" s="49" t="s">
        <v>181</v>
      </c>
      <c r="J168" s="49" t="s">
        <v>181</v>
      </c>
      <c r="K168" s="54"/>
    </row>
    <row r="169" spans="1:11" ht="15" customHeight="1" x14ac:dyDescent="0.25">
      <c r="A169" s="97"/>
      <c r="B169" s="45" t="s">
        <v>85</v>
      </c>
      <c r="C169" s="49">
        <v>10</v>
      </c>
      <c r="D169" s="49" t="s">
        <v>180</v>
      </c>
      <c r="E169" s="49" t="s">
        <v>180</v>
      </c>
      <c r="F169" s="49" t="s">
        <v>181</v>
      </c>
      <c r="G169" s="49" t="s">
        <v>180</v>
      </c>
      <c r="H169" s="49" t="s">
        <v>181</v>
      </c>
      <c r="I169" s="49" t="s">
        <v>181</v>
      </c>
      <c r="J169" s="49" t="s">
        <v>181</v>
      </c>
      <c r="K169" s="54"/>
    </row>
    <row r="170" spans="1:11" ht="15" customHeight="1" x14ac:dyDescent="0.25">
      <c r="A170" s="97"/>
      <c r="B170" s="45" t="s">
        <v>86</v>
      </c>
      <c r="C170" s="44" t="s">
        <v>109</v>
      </c>
      <c r="D170" s="49" t="s">
        <v>180</v>
      </c>
      <c r="E170" s="49" t="s">
        <v>180</v>
      </c>
      <c r="F170" s="49" t="s">
        <v>181</v>
      </c>
      <c r="G170" s="49" t="s">
        <v>180</v>
      </c>
      <c r="H170" s="49" t="s">
        <v>181</v>
      </c>
      <c r="I170" s="49" t="s">
        <v>181</v>
      </c>
      <c r="J170" s="49" t="s">
        <v>181</v>
      </c>
      <c r="K170" s="54"/>
    </row>
    <row r="171" spans="1:11" ht="15" customHeight="1" x14ac:dyDescent="0.25">
      <c r="A171" s="97"/>
      <c r="B171" s="45" t="s">
        <v>87</v>
      </c>
      <c r="C171" s="49">
        <v>9</v>
      </c>
      <c r="D171" s="49" t="s">
        <v>180</v>
      </c>
      <c r="E171" s="49" t="s">
        <v>180</v>
      </c>
      <c r="F171" s="49" t="s">
        <v>181</v>
      </c>
      <c r="G171" s="49" t="s">
        <v>180</v>
      </c>
      <c r="H171" s="49" t="s">
        <v>181</v>
      </c>
      <c r="I171" s="49" t="s">
        <v>181</v>
      </c>
      <c r="J171" s="49" t="s">
        <v>181</v>
      </c>
      <c r="K171" s="54"/>
    </row>
    <row r="172" spans="1:11" ht="15" customHeight="1" x14ac:dyDescent="0.25">
      <c r="A172" s="97"/>
      <c r="B172" s="45" t="s">
        <v>88</v>
      </c>
      <c r="C172" s="49">
        <v>9</v>
      </c>
      <c r="D172" s="49" t="s">
        <v>180</v>
      </c>
      <c r="E172" s="49" t="s">
        <v>180</v>
      </c>
      <c r="F172" s="49" t="s">
        <v>181</v>
      </c>
      <c r="G172" s="49" t="s">
        <v>180</v>
      </c>
      <c r="H172" s="49" t="s">
        <v>181</v>
      </c>
      <c r="I172" s="49" t="s">
        <v>181</v>
      </c>
      <c r="J172" s="49" t="s">
        <v>181</v>
      </c>
      <c r="K172" s="54"/>
    </row>
    <row r="173" spans="1:11" ht="15" customHeight="1" x14ac:dyDescent="0.25">
      <c r="A173" s="97"/>
      <c r="B173" s="45" t="s">
        <v>89</v>
      </c>
      <c r="C173" s="44">
        <v>17</v>
      </c>
      <c r="D173" s="49" t="s">
        <v>180</v>
      </c>
      <c r="E173" s="49" t="s">
        <v>180</v>
      </c>
      <c r="F173" s="49" t="s">
        <v>181</v>
      </c>
      <c r="G173" s="49" t="s">
        <v>181</v>
      </c>
      <c r="H173" s="49" t="s">
        <v>181</v>
      </c>
      <c r="I173" s="49" t="s">
        <v>181</v>
      </c>
      <c r="J173" s="49" t="s">
        <v>181</v>
      </c>
      <c r="K173" s="54"/>
    </row>
    <row r="174" spans="1:11" ht="15" customHeight="1" x14ac:dyDescent="0.25">
      <c r="A174" s="97"/>
      <c r="B174" s="62" t="s">
        <v>90</v>
      </c>
      <c r="C174" s="49">
        <v>28</v>
      </c>
      <c r="D174" s="49" t="s">
        <v>180</v>
      </c>
      <c r="E174" s="49" t="s">
        <v>180</v>
      </c>
      <c r="F174" s="49" t="s">
        <v>181</v>
      </c>
      <c r="G174" s="49" t="s">
        <v>180</v>
      </c>
      <c r="H174" s="49" t="s">
        <v>181</v>
      </c>
      <c r="I174" s="49" t="s">
        <v>181</v>
      </c>
      <c r="J174" s="49" t="s">
        <v>181</v>
      </c>
      <c r="K174" s="54"/>
    </row>
    <row r="175" spans="1:11" x14ac:dyDescent="0.25">
      <c r="B175" s="64"/>
      <c r="D175" s="83"/>
      <c r="E175" s="47"/>
      <c r="F175" s="47"/>
      <c r="G175" s="47"/>
      <c r="H175" s="47"/>
      <c r="I175" s="47"/>
      <c r="J175" s="47"/>
      <c r="K175" s="63"/>
    </row>
    <row r="176" spans="1:11" x14ac:dyDescent="0.25">
      <c r="F176" s="47"/>
      <c r="G176" s="47"/>
      <c r="H176" s="47"/>
      <c r="I176" s="47"/>
      <c r="J176" s="47"/>
    </row>
    <row r="177" spans="2:11" x14ac:dyDescent="0.25">
      <c r="B177" s="64"/>
      <c r="C177" s="64"/>
      <c r="D177" s="64"/>
      <c r="F177" s="47"/>
      <c r="G177" s="47"/>
      <c r="H177" s="47"/>
      <c r="I177" s="47"/>
      <c r="J177" s="47"/>
    </row>
    <row r="178" spans="2:11" x14ac:dyDescent="0.25">
      <c r="C178" s="64"/>
      <c r="D178" s="47"/>
      <c r="F178" s="47"/>
      <c r="G178" s="47"/>
      <c r="H178" s="47"/>
      <c r="I178" s="47"/>
      <c r="J178" s="47"/>
    </row>
    <row r="179" spans="2:11" x14ac:dyDescent="0.25">
      <c r="D179" s="65"/>
      <c r="E179" s="65"/>
      <c r="F179" s="65"/>
      <c r="G179" s="65"/>
      <c r="H179" s="65"/>
      <c r="I179" s="65"/>
      <c r="J179" s="65"/>
    </row>
    <row r="180" spans="2:11" x14ac:dyDescent="0.25">
      <c r="D180" s="47"/>
      <c r="E180" s="47"/>
      <c r="F180" s="47"/>
      <c r="G180" s="47"/>
      <c r="H180" s="47"/>
      <c r="I180" s="47"/>
      <c r="J180" s="47"/>
    </row>
    <row r="181" spans="2:11" x14ac:dyDescent="0.25">
      <c r="D181" s="47"/>
      <c r="E181" s="47"/>
      <c r="F181" s="47"/>
      <c r="G181" s="47"/>
      <c r="H181" s="47"/>
      <c r="I181" s="47"/>
      <c r="J181" s="47"/>
    </row>
    <row r="182" spans="2:11" x14ac:dyDescent="0.25">
      <c r="D182" s="47"/>
      <c r="E182" s="47"/>
      <c r="F182" s="47"/>
      <c r="G182" s="47"/>
      <c r="H182" s="47"/>
      <c r="I182" s="47"/>
      <c r="J182" s="47"/>
      <c r="K182" s="63"/>
    </row>
    <row r="183" spans="2:11" x14ac:dyDescent="0.25">
      <c r="D183" s="47"/>
      <c r="E183" s="47"/>
      <c r="F183" s="47"/>
      <c r="G183" s="47"/>
      <c r="H183" s="47"/>
      <c r="I183" s="47"/>
      <c r="J183" s="47"/>
      <c r="K183" s="63"/>
    </row>
    <row r="184" spans="2:11" x14ac:dyDescent="0.25">
      <c r="D184" s="65"/>
      <c r="E184" s="47"/>
      <c r="F184" s="47"/>
      <c r="G184" s="47"/>
      <c r="H184" s="47"/>
      <c r="I184" s="47"/>
      <c r="J184" s="47"/>
      <c r="K184" s="63"/>
    </row>
    <row r="185" spans="2:11" x14ac:dyDescent="0.25">
      <c r="D185" s="47"/>
      <c r="E185" s="47"/>
      <c r="F185" s="47"/>
      <c r="G185" s="47"/>
      <c r="H185" s="47"/>
      <c r="I185" s="47"/>
      <c r="J185" s="47"/>
    </row>
  </sheetData>
  <mergeCells count="189">
    <mergeCell ref="B19:B20"/>
    <mergeCell ref="B28:B29"/>
    <mergeCell ref="A28:A33"/>
    <mergeCell ref="G113:G114"/>
    <mergeCell ref="B40:B43"/>
    <mergeCell ref="B44:B45"/>
    <mergeCell ref="B76:B78"/>
    <mergeCell ref="A4:A27"/>
    <mergeCell ref="B5:B7"/>
    <mergeCell ref="B9:B10"/>
    <mergeCell ref="B31:B32"/>
    <mergeCell ref="B22:B23"/>
    <mergeCell ref="B15:B16"/>
    <mergeCell ref="B24:B25"/>
    <mergeCell ref="B68:B69"/>
    <mergeCell ref="B70:B71"/>
    <mergeCell ref="B66:B67"/>
    <mergeCell ref="B26:B27"/>
    <mergeCell ref="B46:B47"/>
    <mergeCell ref="B48:B49"/>
    <mergeCell ref="B62:B63"/>
    <mergeCell ref="B34:B35"/>
    <mergeCell ref="B36:B37"/>
    <mergeCell ref="B38:B39"/>
    <mergeCell ref="A134:A137"/>
    <mergeCell ref="B138:B139"/>
    <mergeCell ref="B128:B129"/>
    <mergeCell ref="A34:A91"/>
    <mergeCell ref="B92:B93"/>
    <mergeCell ref="B95:B96"/>
    <mergeCell ref="B58:B59"/>
    <mergeCell ref="B60:B61"/>
    <mergeCell ref="B50:B51"/>
    <mergeCell ref="B52:B53"/>
    <mergeCell ref="B54:B55"/>
    <mergeCell ref="B64:B65"/>
    <mergeCell ref="B56:B57"/>
    <mergeCell ref="A92:A111"/>
    <mergeCell ref="B160:B163"/>
    <mergeCell ref="B103:B107"/>
    <mergeCell ref="B108:B111"/>
    <mergeCell ref="B72:B73"/>
    <mergeCell ref="B89:B90"/>
    <mergeCell ref="B74:B75"/>
    <mergeCell ref="B85:B88"/>
    <mergeCell ref="B79:B80"/>
    <mergeCell ref="A168:A174"/>
    <mergeCell ref="B164:B167"/>
    <mergeCell ref="B142:B144"/>
    <mergeCell ref="B113:B114"/>
    <mergeCell ref="B136:B137"/>
    <mergeCell ref="B134:B135"/>
    <mergeCell ref="B130:B131"/>
    <mergeCell ref="B153:B154"/>
    <mergeCell ref="A124:A131"/>
    <mergeCell ref="B132:B133"/>
    <mergeCell ref="A112:A123"/>
    <mergeCell ref="A138:A144"/>
    <mergeCell ref="B145:B146"/>
    <mergeCell ref="B147:B148"/>
    <mergeCell ref="A145:A148"/>
    <mergeCell ref="B97:B98"/>
    <mergeCell ref="I60:I61"/>
    <mergeCell ref="I62:I63"/>
    <mergeCell ref="J76:J78"/>
    <mergeCell ref="I85:I88"/>
    <mergeCell ref="B158:B159"/>
    <mergeCell ref="A158:A159"/>
    <mergeCell ref="I5:I7"/>
    <mergeCell ref="A160:A167"/>
    <mergeCell ref="A132:A133"/>
    <mergeCell ref="A149:A157"/>
    <mergeCell ref="B124:B125"/>
    <mergeCell ref="B126:B127"/>
    <mergeCell ref="I101:I102"/>
    <mergeCell ref="I103:I107"/>
    <mergeCell ref="J79:J80"/>
    <mergeCell ref="J81:J82"/>
    <mergeCell ref="B99:B100"/>
    <mergeCell ref="B81:B82"/>
    <mergeCell ref="B83:B84"/>
    <mergeCell ref="B101:B102"/>
    <mergeCell ref="I28:I29"/>
    <mergeCell ref="I31:I32"/>
    <mergeCell ref="I138:I139"/>
    <mergeCell ref="I132:I133"/>
    <mergeCell ref="I46:I47"/>
    <mergeCell ref="I40:I43"/>
    <mergeCell ref="I48:I49"/>
    <mergeCell ref="I44:I45"/>
    <mergeCell ref="I50:I51"/>
    <mergeCell ref="I52:I53"/>
    <mergeCell ref="I54:I55"/>
    <mergeCell ref="I56:I57"/>
    <mergeCell ref="I58:I59"/>
    <mergeCell ref="I9:I10"/>
    <mergeCell ref="I15:I16"/>
    <mergeCell ref="I19:I20"/>
    <mergeCell ref="I22:I23"/>
    <mergeCell ref="I24:I25"/>
    <mergeCell ref="I26:I27"/>
    <mergeCell ref="I34:I35"/>
    <mergeCell ref="I36:I37"/>
    <mergeCell ref="I38:I39"/>
    <mergeCell ref="I64:I65"/>
    <mergeCell ref="I66:I67"/>
    <mergeCell ref="I68:I69"/>
    <mergeCell ref="I70:I71"/>
    <mergeCell ref="I72:I73"/>
    <mergeCell ref="I79:I80"/>
    <mergeCell ref="I81:I82"/>
    <mergeCell ref="I83:I84"/>
    <mergeCell ref="I89:I90"/>
    <mergeCell ref="I92:I93"/>
    <mergeCell ref="I74:I75"/>
    <mergeCell ref="I76:I78"/>
    <mergeCell ref="I113:I114"/>
    <mergeCell ref="I124:I125"/>
    <mergeCell ref="I126:I127"/>
    <mergeCell ref="I130:I131"/>
    <mergeCell ref="I134:I135"/>
    <mergeCell ref="I136:I137"/>
    <mergeCell ref="I128:I129"/>
    <mergeCell ref="I95:I96"/>
    <mergeCell ref="I97:I98"/>
    <mergeCell ref="I99:I100"/>
    <mergeCell ref="I108:I111"/>
    <mergeCell ref="I142:I144"/>
    <mergeCell ref="I145:I146"/>
    <mergeCell ref="I147:I148"/>
    <mergeCell ref="I158:I159"/>
    <mergeCell ref="I153:I154"/>
    <mergeCell ref="I160:I163"/>
    <mergeCell ref="I164:I167"/>
    <mergeCell ref="J5:J7"/>
    <mergeCell ref="J9:J10"/>
    <mergeCell ref="J15:J16"/>
    <mergeCell ref="J19:J20"/>
    <mergeCell ref="J22:J23"/>
    <mergeCell ref="J24:J25"/>
    <mergeCell ref="J26:J27"/>
    <mergeCell ref="J28:J29"/>
    <mergeCell ref="J31:J32"/>
    <mergeCell ref="J34:J35"/>
    <mergeCell ref="J36:J37"/>
    <mergeCell ref="J38:J39"/>
    <mergeCell ref="J46:J47"/>
    <mergeCell ref="J48:J49"/>
    <mergeCell ref="J40:J43"/>
    <mergeCell ref="J44:J45"/>
    <mergeCell ref="J50:J51"/>
    <mergeCell ref="J52:J53"/>
    <mergeCell ref="J54:J55"/>
    <mergeCell ref="J56:J57"/>
    <mergeCell ref="J58:J59"/>
    <mergeCell ref="J60:J61"/>
    <mergeCell ref="J62:J63"/>
    <mergeCell ref="J64:J65"/>
    <mergeCell ref="J66:J67"/>
    <mergeCell ref="J68:J69"/>
    <mergeCell ref="J70:J71"/>
    <mergeCell ref="J72:J73"/>
    <mergeCell ref="J83:J84"/>
    <mergeCell ref="J89:J90"/>
    <mergeCell ref="J92:J93"/>
    <mergeCell ref="J95:J96"/>
    <mergeCell ref="J85:J88"/>
    <mergeCell ref="J142:J144"/>
    <mergeCell ref="J97:J98"/>
    <mergeCell ref="J99:J100"/>
    <mergeCell ref="J101:J102"/>
    <mergeCell ref="J103:J107"/>
    <mergeCell ref="J113:J114"/>
    <mergeCell ref="J124:J125"/>
    <mergeCell ref="J108:J111"/>
    <mergeCell ref="J74:J75"/>
    <mergeCell ref="J145:J146"/>
    <mergeCell ref="J147:J148"/>
    <mergeCell ref="J158:J159"/>
    <mergeCell ref="J160:J163"/>
    <mergeCell ref="J153:J154"/>
    <mergeCell ref="J138:J139"/>
    <mergeCell ref="J128:J129"/>
    <mergeCell ref="J164:J167"/>
    <mergeCell ref="J126:J127"/>
    <mergeCell ref="J130:J131"/>
    <mergeCell ref="J132:J133"/>
    <mergeCell ref="J134:J135"/>
    <mergeCell ref="J136:J137"/>
  </mergeCells>
  <phoneticPr fontId="4" type="noConversion"/>
  <pageMargins left="0.70866141732283472" right="0.70866141732283472" top="0.74803149606299213" bottom="0.74803149606299213" header="0.31496062992125984" footer="0.31496062992125984"/>
  <pageSetup scale="50" fitToHeight="0" orientation="landscape" r:id="rId1"/>
  <headerFooter differentOddEven="1" differentFirst="1">
    <oddHeader>&amp;C- A&amp;P -&amp;RSAM/IG/16-NE-WP/05</oddHeader>
    <evenHeader>&amp;LSAM/IG/16-NE-WP/05&amp;C- A&amp;P -</evenHeader>
    <firstHeader>&amp;L&amp;"Times New Roman,Regular"SAM/IG/16-NE-WP/05&amp;C&amp;"Times New Roman,Regular"&amp;10APÉNDICE A / APPENDIX A&amp;R&amp;"Times New Roman,Regular"- A&amp;P -</first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11"/>
  <sheetViews>
    <sheetView topLeftCell="B1" workbookViewId="0">
      <selection activeCell="C7" sqref="C7:C9"/>
    </sheetView>
  </sheetViews>
  <sheetFormatPr defaultRowHeight="15" x14ac:dyDescent="0.25"/>
  <cols>
    <col min="2" max="2" width="9.42578125" bestFit="1" customWidth="1"/>
    <col min="3" max="3" width="45.42578125" bestFit="1" customWidth="1"/>
    <col min="4" max="4" width="12.7109375" bestFit="1" customWidth="1"/>
    <col min="5" max="5" width="13.5703125" bestFit="1" customWidth="1"/>
    <col min="6" max="6" width="12.7109375" bestFit="1" customWidth="1"/>
    <col min="7" max="7" width="10.42578125" bestFit="1" customWidth="1"/>
    <col min="8" max="8" width="7.140625" bestFit="1" customWidth="1"/>
    <col min="9" max="9" width="19.85546875" bestFit="1" customWidth="1"/>
    <col min="10" max="10" width="18" bestFit="1" customWidth="1"/>
    <col min="11" max="11" width="16.28515625" bestFit="1" customWidth="1"/>
    <col min="12" max="13" width="18" bestFit="1" customWidth="1"/>
    <col min="14" max="14" width="9.5703125" bestFit="1" customWidth="1"/>
    <col min="15" max="15" width="11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158</v>
      </c>
      <c r="L2" s="4" t="s">
        <v>159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153</v>
      </c>
      <c r="C3" s="114" t="s">
        <v>70</v>
      </c>
      <c r="D3" s="21" t="s">
        <v>104</v>
      </c>
      <c r="E3" s="18"/>
      <c r="F3" s="127">
        <v>2</v>
      </c>
      <c r="G3" s="20">
        <v>2</v>
      </c>
      <c r="H3" s="20">
        <v>2</v>
      </c>
      <c r="I3" s="127">
        <v>2</v>
      </c>
      <c r="J3" s="20">
        <v>2</v>
      </c>
      <c r="K3" s="127">
        <v>2</v>
      </c>
      <c r="L3" s="20">
        <v>2</v>
      </c>
      <c r="M3" s="127">
        <v>2</v>
      </c>
      <c r="N3" s="20">
        <v>2</v>
      </c>
      <c r="O3" s="20">
        <v>2</v>
      </c>
      <c r="P3" s="20">
        <v>2</v>
      </c>
    </row>
    <row r="4" spans="2:16" x14ac:dyDescent="0.25">
      <c r="B4" s="108"/>
      <c r="C4" s="114"/>
      <c r="D4" s="20">
        <v>26</v>
      </c>
      <c r="E4" s="18"/>
      <c r="F4" s="127"/>
      <c r="G4" s="20">
        <v>2</v>
      </c>
      <c r="H4" s="20">
        <v>2</v>
      </c>
      <c r="I4" s="127"/>
      <c r="J4" s="20">
        <v>2</v>
      </c>
      <c r="K4" s="127"/>
      <c r="L4" s="20">
        <v>2</v>
      </c>
      <c r="M4" s="127"/>
      <c r="N4" s="20">
        <v>2</v>
      </c>
      <c r="O4" s="20">
        <v>2</v>
      </c>
      <c r="P4" s="20">
        <v>2</v>
      </c>
    </row>
    <row r="5" spans="2:16" x14ac:dyDescent="0.25">
      <c r="B5" s="108"/>
      <c r="C5" s="31" t="s">
        <v>71</v>
      </c>
      <c r="D5" s="21" t="s">
        <v>105</v>
      </c>
      <c r="E5" s="18"/>
      <c r="F5" s="20">
        <v>2</v>
      </c>
      <c r="G5" s="20">
        <v>2</v>
      </c>
      <c r="H5" s="20">
        <v>1</v>
      </c>
      <c r="I5" s="20">
        <v>2</v>
      </c>
      <c r="J5" s="20">
        <v>2</v>
      </c>
      <c r="K5" s="20">
        <v>2</v>
      </c>
      <c r="L5" s="20">
        <v>2</v>
      </c>
      <c r="M5" s="20">
        <v>2</v>
      </c>
      <c r="N5" s="20">
        <v>2</v>
      </c>
      <c r="O5" s="20">
        <v>2</v>
      </c>
      <c r="P5" s="20">
        <v>2</v>
      </c>
    </row>
    <row r="6" spans="2:16" x14ac:dyDescent="0.25">
      <c r="B6" s="108"/>
      <c r="C6" s="42" t="s">
        <v>101</v>
      </c>
      <c r="D6" s="20">
        <v>36</v>
      </c>
      <c r="E6" s="20"/>
      <c r="F6" s="20">
        <v>1</v>
      </c>
      <c r="G6" s="20">
        <v>1</v>
      </c>
      <c r="H6" s="20">
        <v>1</v>
      </c>
      <c r="I6" s="20">
        <v>1</v>
      </c>
      <c r="J6" s="20">
        <v>1</v>
      </c>
      <c r="K6" s="20">
        <v>2</v>
      </c>
      <c r="L6" s="20">
        <v>2</v>
      </c>
      <c r="M6" s="20">
        <v>2</v>
      </c>
      <c r="N6" s="20">
        <v>2</v>
      </c>
      <c r="O6" s="20">
        <v>2</v>
      </c>
      <c r="P6" s="20">
        <v>2</v>
      </c>
    </row>
    <row r="7" spans="2:16" x14ac:dyDescent="0.25">
      <c r="B7" s="108"/>
      <c r="C7" s="104" t="s">
        <v>175</v>
      </c>
      <c r="D7" s="20" t="s">
        <v>106</v>
      </c>
      <c r="E7" s="18"/>
      <c r="F7" s="127">
        <v>1</v>
      </c>
      <c r="G7" s="20">
        <v>2</v>
      </c>
      <c r="H7" s="20">
        <v>1</v>
      </c>
      <c r="I7" s="127">
        <v>1</v>
      </c>
      <c r="J7" s="20">
        <v>1</v>
      </c>
      <c r="K7" s="127">
        <v>1</v>
      </c>
      <c r="L7" s="20">
        <v>1</v>
      </c>
      <c r="M7" s="127">
        <v>1</v>
      </c>
      <c r="N7" s="20">
        <v>1</v>
      </c>
      <c r="O7" s="20">
        <v>2</v>
      </c>
      <c r="P7" s="20">
        <v>2</v>
      </c>
    </row>
    <row r="8" spans="2:16" x14ac:dyDescent="0.25">
      <c r="B8" s="108"/>
      <c r="C8" s="104"/>
      <c r="D8" s="20" t="s">
        <v>107</v>
      </c>
      <c r="E8" s="20"/>
      <c r="F8" s="127"/>
      <c r="G8" s="20">
        <v>1</v>
      </c>
      <c r="H8" s="20">
        <v>1</v>
      </c>
      <c r="I8" s="127"/>
      <c r="J8" s="20">
        <v>1</v>
      </c>
      <c r="K8" s="127"/>
      <c r="L8" s="20">
        <v>1</v>
      </c>
      <c r="M8" s="127"/>
      <c r="N8" s="20">
        <v>1</v>
      </c>
      <c r="O8" s="20">
        <v>2</v>
      </c>
      <c r="P8" s="20">
        <v>2</v>
      </c>
    </row>
    <row r="9" spans="2:16" x14ac:dyDescent="0.25">
      <c r="B9" s="108"/>
      <c r="C9" s="104"/>
      <c r="D9" s="20" t="s">
        <v>108</v>
      </c>
      <c r="E9" s="20"/>
      <c r="F9" s="127"/>
      <c r="G9" s="20">
        <v>2</v>
      </c>
      <c r="H9" s="20">
        <v>2</v>
      </c>
      <c r="I9" s="127"/>
      <c r="J9" s="20">
        <v>1</v>
      </c>
      <c r="K9" s="127"/>
      <c r="L9" s="20">
        <v>2</v>
      </c>
      <c r="M9" s="127"/>
      <c r="N9" s="20">
        <v>2</v>
      </c>
      <c r="O9" s="20">
        <v>2</v>
      </c>
      <c r="P9" s="20">
        <v>2</v>
      </c>
    </row>
    <row r="10" spans="2:16" x14ac:dyDescent="0.25">
      <c r="F10" s="22">
        <f>FREQUENCY(F3:F9,F11)/COUNT(F3:F9)</f>
        <v>0.5</v>
      </c>
      <c r="G10" s="22">
        <f t="shared" ref="G10:P10" si="0">FREQUENCY(G3:G9,G11)/COUNT(G3:G9)</f>
        <v>0.2857142857142857</v>
      </c>
      <c r="H10" s="22">
        <f t="shared" si="0"/>
        <v>0.5714285714285714</v>
      </c>
      <c r="I10" s="22">
        <f t="shared" si="0"/>
        <v>0.5</v>
      </c>
      <c r="J10" s="22">
        <f t="shared" si="0"/>
        <v>0.5714285714285714</v>
      </c>
      <c r="K10" s="22">
        <f t="shared" si="0"/>
        <v>0.25</v>
      </c>
      <c r="L10" s="22">
        <f t="shared" si="0"/>
        <v>0.2857142857142857</v>
      </c>
      <c r="M10" s="22">
        <f t="shared" si="0"/>
        <v>0.25</v>
      </c>
      <c r="N10" s="22">
        <f t="shared" si="0"/>
        <v>0.2857142857142857</v>
      </c>
      <c r="O10" s="22">
        <f t="shared" si="0"/>
        <v>0</v>
      </c>
      <c r="P10" s="22">
        <f t="shared" si="0"/>
        <v>0</v>
      </c>
    </row>
    <row r="11" spans="2:16" x14ac:dyDescent="0.25">
      <c r="F11">
        <v>1</v>
      </c>
      <c r="G11" s="33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</row>
  </sheetData>
  <mergeCells count="11">
    <mergeCell ref="F7:F9"/>
    <mergeCell ref="I7:I9"/>
    <mergeCell ref="K7:K9"/>
    <mergeCell ref="M7:M9"/>
    <mergeCell ref="B3:B9"/>
    <mergeCell ref="C3:C4"/>
    <mergeCell ref="F3:F4"/>
    <mergeCell ref="I3:I4"/>
    <mergeCell ref="K3:K4"/>
    <mergeCell ref="M3:M4"/>
    <mergeCell ref="C7:C9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8"/>
  <sheetViews>
    <sheetView workbookViewId="0">
      <selection activeCell="C3" sqref="C3:C4"/>
    </sheetView>
  </sheetViews>
  <sheetFormatPr defaultRowHeight="15" x14ac:dyDescent="0.25"/>
  <cols>
    <col min="2" max="2" width="11.140625" bestFit="1" customWidth="1"/>
    <col min="3" max="3" width="47.7109375" bestFit="1" customWidth="1"/>
    <col min="4" max="4" width="12.7109375" bestFit="1" customWidth="1"/>
    <col min="5" max="5" width="13.5703125" bestFit="1" customWidth="1"/>
    <col min="6" max="8" width="8.140625" bestFit="1" customWidth="1"/>
    <col min="9" max="9" width="19.85546875" bestFit="1" customWidth="1"/>
    <col min="10" max="10" width="7.140625" bestFit="1" customWidth="1"/>
    <col min="11" max="11" width="16.28515625" bestFit="1" customWidth="1"/>
    <col min="13" max="13" width="18" bestFit="1" customWidth="1"/>
    <col min="14" max="14" width="9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158</v>
      </c>
      <c r="L2" s="4" t="s">
        <v>159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154</v>
      </c>
      <c r="C3" s="96" t="s">
        <v>176</v>
      </c>
      <c r="D3" s="41">
        <v>2</v>
      </c>
      <c r="E3" s="41">
        <v>2</v>
      </c>
      <c r="F3" s="127">
        <v>1</v>
      </c>
      <c r="G3" s="41">
        <v>1</v>
      </c>
      <c r="H3" s="41">
        <v>1</v>
      </c>
      <c r="I3" s="127">
        <v>2</v>
      </c>
      <c r="J3" s="41">
        <v>2</v>
      </c>
      <c r="K3" s="127">
        <v>1</v>
      </c>
      <c r="L3" s="41">
        <v>1</v>
      </c>
      <c r="M3" s="127">
        <v>2</v>
      </c>
      <c r="N3" s="41">
        <v>2</v>
      </c>
      <c r="O3" s="41">
        <v>2</v>
      </c>
      <c r="P3" s="41">
        <v>2</v>
      </c>
    </row>
    <row r="4" spans="2:16" x14ac:dyDescent="0.25">
      <c r="B4" s="108"/>
      <c r="C4" s="96"/>
      <c r="D4" s="41">
        <v>20</v>
      </c>
      <c r="E4" s="41">
        <v>2</v>
      </c>
      <c r="F4" s="127"/>
      <c r="G4" s="41">
        <v>1</v>
      </c>
      <c r="H4" s="41">
        <v>1</v>
      </c>
      <c r="I4" s="127"/>
      <c r="J4" s="41">
        <v>2</v>
      </c>
      <c r="K4" s="127"/>
      <c r="L4" s="41">
        <v>1</v>
      </c>
      <c r="M4" s="127"/>
      <c r="N4" s="41">
        <v>2</v>
      </c>
      <c r="O4" s="41">
        <v>2</v>
      </c>
      <c r="P4" s="41">
        <v>2</v>
      </c>
    </row>
    <row r="5" spans="2:16" x14ac:dyDescent="0.25">
      <c r="B5" s="108"/>
      <c r="C5" s="114" t="s">
        <v>102</v>
      </c>
      <c r="D5" s="41">
        <v>5</v>
      </c>
      <c r="E5" s="41">
        <v>2</v>
      </c>
      <c r="F5" s="127">
        <v>1</v>
      </c>
      <c r="G5" s="41">
        <v>1</v>
      </c>
      <c r="H5" s="41">
        <v>1</v>
      </c>
      <c r="I5" s="127">
        <v>2</v>
      </c>
      <c r="J5" s="41">
        <v>2</v>
      </c>
      <c r="K5" s="127">
        <v>2</v>
      </c>
      <c r="L5" s="41">
        <v>2</v>
      </c>
      <c r="M5" s="127">
        <v>2</v>
      </c>
      <c r="N5" s="41">
        <v>2</v>
      </c>
      <c r="O5" s="41">
        <v>2</v>
      </c>
      <c r="P5" s="41">
        <v>2</v>
      </c>
    </row>
    <row r="6" spans="2:16" x14ac:dyDescent="0.25">
      <c r="B6" s="108"/>
      <c r="C6" s="114"/>
      <c r="D6" s="41">
        <v>23</v>
      </c>
      <c r="E6" s="41">
        <v>2</v>
      </c>
      <c r="F6" s="127"/>
      <c r="G6" s="41">
        <v>1</v>
      </c>
      <c r="H6" s="41">
        <v>1</v>
      </c>
      <c r="I6" s="127"/>
      <c r="J6" s="41">
        <v>2</v>
      </c>
      <c r="K6" s="127"/>
      <c r="L6" s="41">
        <v>2</v>
      </c>
      <c r="M6" s="127"/>
      <c r="N6" s="41">
        <v>2</v>
      </c>
      <c r="O6" s="41">
        <v>2</v>
      </c>
      <c r="P6" s="41">
        <v>2</v>
      </c>
    </row>
    <row r="7" spans="2:16" x14ac:dyDescent="0.25">
      <c r="F7" s="22">
        <f>FREQUENCY(F3:F6,F8)/COUNT(F3:F6)</f>
        <v>1</v>
      </c>
      <c r="G7" s="22">
        <f t="shared" ref="G7:P7" si="0">FREQUENCY(G3:G6,G8)/COUNT(G3:G6)</f>
        <v>1</v>
      </c>
      <c r="H7" s="22">
        <f t="shared" si="0"/>
        <v>1</v>
      </c>
      <c r="I7" s="22">
        <f t="shared" si="0"/>
        <v>0</v>
      </c>
      <c r="J7" s="22">
        <f t="shared" si="0"/>
        <v>0</v>
      </c>
      <c r="K7" s="22">
        <f t="shared" si="0"/>
        <v>0.5</v>
      </c>
      <c r="L7" s="22">
        <f t="shared" si="0"/>
        <v>0.5</v>
      </c>
      <c r="M7" s="22">
        <f t="shared" si="0"/>
        <v>0</v>
      </c>
      <c r="N7" s="22">
        <f t="shared" si="0"/>
        <v>0</v>
      </c>
      <c r="O7" s="22">
        <f t="shared" si="0"/>
        <v>0</v>
      </c>
      <c r="P7" s="22">
        <f t="shared" si="0"/>
        <v>0</v>
      </c>
    </row>
    <row r="8" spans="2:16" x14ac:dyDescent="0.25">
      <c r="F8">
        <v>1</v>
      </c>
      <c r="G8" s="33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</row>
  </sheetData>
  <mergeCells count="11">
    <mergeCell ref="K3:K4"/>
    <mergeCell ref="M3:M4"/>
    <mergeCell ref="B3:B6"/>
    <mergeCell ref="C5:C6"/>
    <mergeCell ref="F5:F6"/>
    <mergeCell ref="I5:I6"/>
    <mergeCell ref="K5:K6"/>
    <mergeCell ref="M5:M6"/>
    <mergeCell ref="C3:C4"/>
    <mergeCell ref="F3:F4"/>
    <mergeCell ref="I3:I4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13"/>
  <sheetViews>
    <sheetView workbookViewId="0">
      <selection activeCell="C24" sqref="C24"/>
    </sheetView>
  </sheetViews>
  <sheetFormatPr defaultRowHeight="15" x14ac:dyDescent="0.25"/>
  <cols>
    <col min="2" max="2" width="8" bestFit="1" customWidth="1"/>
    <col min="3" max="3" width="47.7109375" bestFit="1" customWidth="1"/>
    <col min="4" max="4" width="12.7109375" bestFit="1" customWidth="1"/>
    <col min="5" max="5" width="13.5703125" bestFit="1" customWidth="1"/>
    <col min="6" max="6" width="8.140625" bestFit="1" customWidth="1"/>
    <col min="7" max="7" width="5.85546875" bestFit="1" customWidth="1"/>
    <col min="8" max="8" width="7.140625" bestFit="1" customWidth="1"/>
    <col min="9" max="9" width="19.85546875" bestFit="1" customWidth="1"/>
    <col min="10" max="10" width="7.140625" bestFit="1" customWidth="1"/>
    <col min="11" max="11" width="16.28515625" bestFit="1" customWidth="1"/>
    <col min="13" max="13" width="18" bestFit="1" customWidth="1"/>
    <col min="14" max="14" width="9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>
        <v>1</v>
      </c>
      <c r="L2" s="4">
        <v>1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155</v>
      </c>
      <c r="C3" s="31" t="s">
        <v>73</v>
      </c>
      <c r="D3" s="14">
        <v>1</v>
      </c>
      <c r="E3" s="14"/>
      <c r="F3" s="19">
        <v>2</v>
      </c>
      <c r="G3" s="19">
        <v>2</v>
      </c>
      <c r="H3" s="19">
        <v>2</v>
      </c>
      <c r="I3" s="19">
        <v>2</v>
      </c>
      <c r="J3" s="19">
        <v>2</v>
      </c>
      <c r="K3" s="19">
        <v>2</v>
      </c>
      <c r="L3" s="19">
        <v>2</v>
      </c>
      <c r="M3" s="19">
        <v>2</v>
      </c>
      <c r="N3" s="19">
        <v>1</v>
      </c>
      <c r="O3" s="19">
        <v>2</v>
      </c>
      <c r="P3" s="19">
        <v>2</v>
      </c>
    </row>
    <row r="4" spans="2:16" x14ac:dyDescent="0.25">
      <c r="B4" s="108"/>
      <c r="C4" s="84" t="s">
        <v>177</v>
      </c>
      <c r="D4" s="19">
        <v>1</v>
      </c>
      <c r="E4" s="19"/>
      <c r="F4" s="19">
        <v>2</v>
      </c>
      <c r="G4" s="19">
        <v>2</v>
      </c>
      <c r="H4" s="19">
        <v>1</v>
      </c>
      <c r="I4" s="19">
        <v>1</v>
      </c>
      <c r="J4" s="19">
        <v>2</v>
      </c>
      <c r="K4" s="19">
        <v>2</v>
      </c>
      <c r="L4" s="19">
        <v>2</v>
      </c>
      <c r="M4" s="19">
        <v>2</v>
      </c>
      <c r="N4" s="19">
        <v>1</v>
      </c>
      <c r="O4" s="19">
        <v>2</v>
      </c>
      <c r="P4" s="19">
        <v>2</v>
      </c>
    </row>
    <row r="5" spans="2:16" x14ac:dyDescent="0.25">
      <c r="B5" s="108"/>
      <c r="C5" s="85">
        <v>2</v>
      </c>
      <c r="D5" s="19">
        <v>28</v>
      </c>
      <c r="E5" s="19"/>
      <c r="F5" s="19">
        <v>2</v>
      </c>
      <c r="G5" s="19">
        <v>2</v>
      </c>
      <c r="H5" s="19">
        <v>2</v>
      </c>
      <c r="I5" s="19">
        <v>2</v>
      </c>
      <c r="J5" s="19">
        <v>1</v>
      </c>
      <c r="K5" s="19">
        <v>2</v>
      </c>
      <c r="L5" s="19">
        <v>2</v>
      </c>
      <c r="M5" s="19">
        <v>2</v>
      </c>
      <c r="N5" s="19">
        <v>1</v>
      </c>
      <c r="O5" s="19">
        <v>2</v>
      </c>
      <c r="P5" s="19">
        <v>2</v>
      </c>
    </row>
    <row r="6" spans="2:16" x14ac:dyDescent="0.25">
      <c r="B6" s="108"/>
      <c r="C6" s="31" t="s">
        <v>75</v>
      </c>
      <c r="D6" s="19" t="s">
        <v>117</v>
      </c>
      <c r="E6" s="19"/>
      <c r="F6" s="19">
        <v>2</v>
      </c>
      <c r="G6" s="19">
        <v>2</v>
      </c>
      <c r="H6" s="19">
        <v>2</v>
      </c>
      <c r="I6" s="19">
        <v>1</v>
      </c>
      <c r="J6" s="19">
        <v>1</v>
      </c>
      <c r="K6" s="19">
        <v>2</v>
      </c>
      <c r="L6" s="19">
        <v>2</v>
      </c>
      <c r="M6" s="19">
        <v>2</v>
      </c>
      <c r="N6" s="19">
        <v>1</v>
      </c>
      <c r="O6" s="19">
        <v>2</v>
      </c>
      <c r="P6" s="19">
        <v>2</v>
      </c>
    </row>
    <row r="7" spans="2:16" x14ac:dyDescent="0.25">
      <c r="B7" s="108"/>
      <c r="C7" s="114" t="s">
        <v>76</v>
      </c>
      <c r="D7" s="19">
        <v>1</v>
      </c>
      <c r="E7" s="19"/>
      <c r="F7" s="115">
        <v>2</v>
      </c>
      <c r="G7" s="19">
        <v>2</v>
      </c>
      <c r="H7" s="19">
        <v>2</v>
      </c>
      <c r="I7" s="115">
        <v>2</v>
      </c>
      <c r="J7" s="19">
        <v>2</v>
      </c>
      <c r="K7" s="115">
        <v>1</v>
      </c>
      <c r="L7" s="19">
        <v>1</v>
      </c>
      <c r="M7" s="115">
        <v>2</v>
      </c>
      <c r="N7" s="19">
        <v>1</v>
      </c>
      <c r="O7" s="115">
        <v>1</v>
      </c>
      <c r="P7" s="115">
        <v>1</v>
      </c>
    </row>
    <row r="8" spans="2:16" x14ac:dyDescent="0.25">
      <c r="B8" s="108"/>
      <c r="C8" s="114"/>
      <c r="D8" s="19">
        <v>33</v>
      </c>
      <c r="E8" s="19"/>
      <c r="F8" s="115"/>
      <c r="G8" s="19">
        <v>2</v>
      </c>
      <c r="H8" s="19">
        <v>2</v>
      </c>
      <c r="I8" s="115"/>
      <c r="J8" s="19">
        <v>2</v>
      </c>
      <c r="K8" s="115"/>
      <c r="L8" s="19">
        <v>1</v>
      </c>
      <c r="M8" s="115"/>
      <c r="N8" s="19">
        <v>2</v>
      </c>
      <c r="O8" s="115"/>
      <c r="P8" s="115"/>
    </row>
    <row r="9" spans="2:16" x14ac:dyDescent="0.25">
      <c r="B9" s="108"/>
      <c r="C9" s="31" t="s">
        <v>77</v>
      </c>
      <c r="D9" s="19">
        <v>22</v>
      </c>
      <c r="E9" s="19"/>
      <c r="F9" s="19">
        <v>2</v>
      </c>
      <c r="G9" s="19">
        <v>2</v>
      </c>
      <c r="H9" s="19">
        <v>2</v>
      </c>
      <c r="I9" s="19">
        <v>2</v>
      </c>
      <c r="J9" s="19">
        <v>2</v>
      </c>
      <c r="K9" s="19">
        <v>2</v>
      </c>
      <c r="L9" s="19">
        <v>2</v>
      </c>
      <c r="M9" s="19">
        <v>2</v>
      </c>
      <c r="N9" s="19">
        <v>2</v>
      </c>
      <c r="O9" s="19">
        <v>2</v>
      </c>
      <c r="P9" s="19">
        <v>2</v>
      </c>
    </row>
    <row r="10" spans="2:16" x14ac:dyDescent="0.25">
      <c r="B10" s="108"/>
      <c r="C10" s="31" t="s">
        <v>78</v>
      </c>
      <c r="D10" s="19" t="s">
        <v>111</v>
      </c>
      <c r="E10" s="19"/>
      <c r="F10" s="19">
        <v>2</v>
      </c>
      <c r="G10" s="19">
        <v>2</v>
      </c>
      <c r="H10" s="19">
        <v>2</v>
      </c>
      <c r="I10" s="19">
        <v>1</v>
      </c>
      <c r="J10" s="19">
        <v>1</v>
      </c>
      <c r="K10" s="19">
        <v>2</v>
      </c>
      <c r="L10" s="19">
        <v>2</v>
      </c>
      <c r="M10" s="19">
        <v>2</v>
      </c>
      <c r="N10" s="19">
        <v>1</v>
      </c>
      <c r="O10" s="19">
        <v>2</v>
      </c>
      <c r="P10" s="19">
        <v>2</v>
      </c>
    </row>
    <row r="11" spans="2:16" x14ac:dyDescent="0.25">
      <c r="B11" s="108"/>
      <c r="C11" s="31" t="s">
        <v>79</v>
      </c>
      <c r="D11" s="14">
        <v>2</v>
      </c>
      <c r="E11" s="19"/>
      <c r="F11" s="19">
        <v>2</v>
      </c>
      <c r="G11" s="19">
        <v>2</v>
      </c>
      <c r="H11" s="19">
        <v>2</v>
      </c>
      <c r="I11" s="19">
        <v>1</v>
      </c>
      <c r="J11" s="19">
        <v>2</v>
      </c>
      <c r="K11" s="19">
        <v>2</v>
      </c>
      <c r="L11" s="19">
        <v>2</v>
      </c>
      <c r="M11" s="19">
        <v>2</v>
      </c>
      <c r="N11" s="19">
        <v>1</v>
      </c>
      <c r="O11" s="19">
        <v>2</v>
      </c>
      <c r="P11" s="19">
        <v>2</v>
      </c>
    </row>
    <row r="12" spans="2:16" x14ac:dyDescent="0.25">
      <c r="F12" s="22">
        <f>FREQUENCY(F3:F11,F13)/COUNT(F3:F11)</f>
        <v>0</v>
      </c>
      <c r="G12" s="22">
        <f t="shared" ref="G12:P12" si="0">FREQUENCY(G3:G11,G13)/COUNT(G3:G11)</f>
        <v>0</v>
      </c>
      <c r="H12" s="22">
        <f t="shared" si="0"/>
        <v>0.1111111111111111</v>
      </c>
      <c r="I12" s="22">
        <f t="shared" si="0"/>
        <v>0.5</v>
      </c>
      <c r="J12" s="22">
        <f t="shared" si="0"/>
        <v>0.33333333333333331</v>
      </c>
      <c r="K12" s="22">
        <f t="shared" si="0"/>
        <v>0.125</v>
      </c>
      <c r="L12" s="22">
        <f t="shared" si="0"/>
        <v>0.22222222222222221</v>
      </c>
      <c r="M12" s="22">
        <f t="shared" si="0"/>
        <v>0</v>
      </c>
      <c r="N12" s="22">
        <f t="shared" si="0"/>
        <v>0.77777777777777779</v>
      </c>
      <c r="O12" s="22">
        <f t="shared" si="0"/>
        <v>0.125</v>
      </c>
      <c r="P12" s="22">
        <f t="shared" si="0"/>
        <v>0.125</v>
      </c>
    </row>
    <row r="13" spans="2:16" x14ac:dyDescent="0.25">
      <c r="F13">
        <v>1</v>
      </c>
      <c r="G13" s="3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</row>
  </sheetData>
  <mergeCells count="8">
    <mergeCell ref="B3:B11"/>
    <mergeCell ref="P7:P8"/>
    <mergeCell ref="C7:C8"/>
    <mergeCell ref="F7:F8"/>
    <mergeCell ref="I7:I8"/>
    <mergeCell ref="K7:K8"/>
    <mergeCell ref="M7:M8"/>
    <mergeCell ref="O7:O8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6"/>
  <sheetViews>
    <sheetView workbookViewId="0">
      <selection activeCell="F5" sqref="F5:P5"/>
    </sheetView>
  </sheetViews>
  <sheetFormatPr defaultRowHeight="15" x14ac:dyDescent="0.25"/>
  <cols>
    <col min="2" max="2" width="9.7109375" bestFit="1" customWidth="1"/>
    <col min="3" max="3" width="47.7109375" bestFit="1" customWidth="1"/>
    <col min="4" max="4" width="12.7109375" bestFit="1" customWidth="1"/>
    <col min="5" max="5" width="13.5703125" bestFit="1" customWidth="1"/>
    <col min="6" max="6" width="8.140625" bestFit="1" customWidth="1"/>
    <col min="7" max="7" width="6.140625" bestFit="1" customWidth="1"/>
    <col min="8" max="8" width="7.140625" bestFit="1" customWidth="1"/>
    <col min="9" max="9" width="19.85546875" bestFit="1" customWidth="1"/>
    <col min="10" max="10" width="7.140625" bestFit="1" customWidth="1"/>
    <col min="11" max="11" width="16.28515625" bestFit="1" customWidth="1"/>
    <col min="13" max="13" width="18" bestFit="1" customWidth="1"/>
    <col min="14" max="14" width="9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5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156</v>
      </c>
      <c r="C3" s="114" t="s">
        <v>80</v>
      </c>
      <c r="D3" s="34">
        <v>11</v>
      </c>
      <c r="E3" s="34"/>
      <c r="F3" s="88">
        <v>2</v>
      </c>
      <c r="G3" s="15">
        <v>2</v>
      </c>
      <c r="H3" s="15">
        <v>2</v>
      </c>
      <c r="I3" s="88">
        <v>2</v>
      </c>
      <c r="J3" s="15">
        <v>2</v>
      </c>
      <c r="K3" s="88">
        <v>2</v>
      </c>
      <c r="L3" s="15">
        <v>2</v>
      </c>
      <c r="M3" s="88">
        <v>2</v>
      </c>
      <c r="N3" s="15">
        <v>2</v>
      </c>
      <c r="O3" s="15">
        <v>2</v>
      </c>
      <c r="P3" s="15">
        <v>2</v>
      </c>
    </row>
    <row r="4" spans="2:16" x14ac:dyDescent="0.25">
      <c r="B4" s="108"/>
      <c r="C4" s="114"/>
      <c r="D4" s="34">
        <v>29</v>
      </c>
      <c r="E4" s="34"/>
      <c r="F4" s="88"/>
      <c r="G4" s="15">
        <v>2</v>
      </c>
      <c r="H4" s="15">
        <v>2</v>
      </c>
      <c r="I4" s="88"/>
      <c r="J4" s="15">
        <v>2</v>
      </c>
      <c r="K4" s="88"/>
      <c r="L4" s="15">
        <v>2</v>
      </c>
      <c r="M4" s="88"/>
      <c r="N4" s="15">
        <v>2</v>
      </c>
      <c r="O4" s="15">
        <v>2</v>
      </c>
      <c r="P4" s="15">
        <v>2</v>
      </c>
    </row>
    <row r="5" spans="2:16" x14ac:dyDescent="0.25">
      <c r="F5" s="22">
        <f>FREQUENCY(F3:F4,F6)/COUNT(F3:F4)</f>
        <v>0</v>
      </c>
      <c r="G5" s="22">
        <f>FREQUENCY(G3:G4,G6)/COUNT(G3:G4)</f>
        <v>0</v>
      </c>
      <c r="H5" s="22">
        <f t="shared" ref="H5:P5" si="0">FREQUENCY(H3:H4,H6)/COUNT(H3:H4)</f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 t="shared" si="0"/>
        <v>0</v>
      </c>
      <c r="M5" s="22">
        <f t="shared" si="0"/>
        <v>0</v>
      </c>
      <c r="N5" s="22">
        <f t="shared" si="0"/>
        <v>0</v>
      </c>
      <c r="O5" s="22">
        <f t="shared" si="0"/>
        <v>0</v>
      </c>
      <c r="P5" s="22">
        <f t="shared" si="0"/>
        <v>0</v>
      </c>
    </row>
    <row r="6" spans="2:16" x14ac:dyDescent="0.25">
      <c r="F6">
        <v>1</v>
      </c>
      <c r="G6" s="33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</row>
  </sheetData>
  <mergeCells count="6">
    <mergeCell ref="M3:M4"/>
    <mergeCell ref="B3:B4"/>
    <mergeCell ref="C3:C4"/>
    <mergeCell ref="F3:F4"/>
    <mergeCell ref="I3:I4"/>
    <mergeCell ref="K3:K4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12"/>
  <sheetViews>
    <sheetView workbookViewId="0">
      <selection activeCell="C22" sqref="C22"/>
    </sheetView>
  </sheetViews>
  <sheetFormatPr defaultRowHeight="15" x14ac:dyDescent="0.25"/>
  <cols>
    <col min="2" max="2" width="11.28515625" bestFit="1" customWidth="1"/>
    <col min="3" max="3" width="57" bestFit="1" customWidth="1"/>
    <col min="4" max="4" width="12.7109375" bestFit="1" customWidth="1"/>
    <col min="5" max="5" width="13.5703125" bestFit="1" customWidth="1"/>
    <col min="6" max="6" width="8.140625" bestFit="1" customWidth="1"/>
    <col min="7" max="7" width="5.85546875" bestFit="1" customWidth="1"/>
    <col min="8" max="8" width="7.140625" bestFit="1" customWidth="1"/>
    <col min="9" max="9" width="8" bestFit="1" customWidth="1"/>
    <col min="10" max="10" width="9.5703125" bestFit="1" customWidth="1"/>
    <col min="11" max="11" width="15.7109375" bestFit="1" customWidth="1"/>
    <col min="13" max="13" width="18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159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157</v>
      </c>
      <c r="C3" s="134" t="s">
        <v>81</v>
      </c>
      <c r="D3" s="13">
        <v>8</v>
      </c>
      <c r="E3" s="13"/>
      <c r="F3" s="133">
        <v>2</v>
      </c>
      <c r="G3" s="13">
        <v>2</v>
      </c>
      <c r="H3" s="13">
        <v>1</v>
      </c>
      <c r="I3" s="133">
        <v>2</v>
      </c>
      <c r="J3" s="13">
        <v>2</v>
      </c>
      <c r="K3" s="133">
        <v>2</v>
      </c>
      <c r="L3" s="13">
        <v>2</v>
      </c>
      <c r="M3" s="133">
        <v>2</v>
      </c>
      <c r="N3" s="13">
        <v>2</v>
      </c>
      <c r="O3" s="13">
        <v>2</v>
      </c>
      <c r="P3" s="13">
        <v>2</v>
      </c>
    </row>
    <row r="4" spans="2:16" x14ac:dyDescent="0.25">
      <c r="B4" s="108"/>
      <c r="C4" s="134"/>
      <c r="D4" s="13">
        <v>26</v>
      </c>
      <c r="E4" s="13"/>
      <c r="F4" s="133"/>
      <c r="G4" s="13">
        <v>2</v>
      </c>
      <c r="H4" s="13">
        <v>1</v>
      </c>
      <c r="I4" s="133"/>
      <c r="J4" s="13">
        <v>2</v>
      </c>
      <c r="K4" s="133"/>
      <c r="L4" s="13">
        <v>2</v>
      </c>
      <c r="M4" s="133"/>
      <c r="N4" s="13">
        <v>2</v>
      </c>
      <c r="O4" s="13">
        <v>2</v>
      </c>
      <c r="P4" s="13">
        <v>2</v>
      </c>
    </row>
    <row r="5" spans="2:16" x14ac:dyDescent="0.25">
      <c r="B5" s="108"/>
      <c r="C5" s="134"/>
      <c r="D5" s="13">
        <v>19</v>
      </c>
      <c r="E5" s="13"/>
      <c r="F5" s="133"/>
      <c r="G5" s="13">
        <v>2</v>
      </c>
      <c r="H5" s="13">
        <v>2</v>
      </c>
      <c r="I5" s="133"/>
      <c r="J5" s="13">
        <v>2</v>
      </c>
      <c r="K5" s="133"/>
      <c r="L5" s="13">
        <v>2</v>
      </c>
      <c r="M5" s="133"/>
      <c r="N5" s="13">
        <v>2</v>
      </c>
      <c r="O5" s="13">
        <v>2</v>
      </c>
      <c r="P5" s="13">
        <v>2</v>
      </c>
    </row>
    <row r="6" spans="2:16" x14ac:dyDescent="0.25">
      <c r="B6" s="108"/>
      <c r="C6" s="134"/>
      <c r="D6" s="13">
        <v>1</v>
      </c>
      <c r="E6" s="13"/>
      <c r="F6" s="133"/>
      <c r="G6" s="13">
        <v>2</v>
      </c>
      <c r="H6" s="13">
        <v>2</v>
      </c>
      <c r="I6" s="133"/>
      <c r="J6" s="13">
        <v>2</v>
      </c>
      <c r="K6" s="133"/>
      <c r="L6" s="13">
        <v>2</v>
      </c>
      <c r="M6" s="133"/>
      <c r="N6" s="13">
        <v>2</v>
      </c>
      <c r="O6" s="13">
        <v>2</v>
      </c>
      <c r="P6" s="13">
        <v>2</v>
      </c>
    </row>
    <row r="7" spans="2:16" x14ac:dyDescent="0.25">
      <c r="B7" s="108"/>
      <c r="C7" s="135" t="s">
        <v>82</v>
      </c>
      <c r="D7" s="13">
        <v>6</v>
      </c>
      <c r="E7" s="13"/>
      <c r="F7" s="133">
        <v>2</v>
      </c>
      <c r="G7" s="13">
        <v>2</v>
      </c>
      <c r="H7" s="13">
        <v>1</v>
      </c>
      <c r="I7" s="133">
        <v>2</v>
      </c>
      <c r="J7" s="13">
        <v>2</v>
      </c>
      <c r="K7" s="133">
        <v>2</v>
      </c>
      <c r="L7" s="13">
        <v>2</v>
      </c>
      <c r="M7" s="133">
        <v>2</v>
      </c>
      <c r="N7" s="13">
        <v>2</v>
      </c>
      <c r="O7" s="13">
        <v>2</v>
      </c>
      <c r="P7" s="13">
        <v>2</v>
      </c>
    </row>
    <row r="8" spans="2:16" x14ac:dyDescent="0.25">
      <c r="B8" s="108"/>
      <c r="C8" s="136"/>
      <c r="D8" s="13">
        <v>24</v>
      </c>
      <c r="E8" s="13"/>
      <c r="F8" s="133"/>
      <c r="G8" s="13">
        <v>2</v>
      </c>
      <c r="H8" s="13">
        <v>1</v>
      </c>
      <c r="I8" s="133"/>
      <c r="J8" s="13">
        <v>2</v>
      </c>
      <c r="K8" s="133"/>
      <c r="L8" s="13">
        <v>2</v>
      </c>
      <c r="M8" s="133"/>
      <c r="N8" s="13">
        <v>2</v>
      </c>
      <c r="O8" s="13">
        <v>2</v>
      </c>
      <c r="P8" s="13">
        <v>2</v>
      </c>
    </row>
    <row r="9" spans="2:16" x14ac:dyDescent="0.25">
      <c r="B9" s="108"/>
      <c r="C9" s="136"/>
      <c r="D9" s="13">
        <v>1</v>
      </c>
      <c r="E9" s="13"/>
      <c r="F9" s="133"/>
      <c r="G9" s="13">
        <v>2</v>
      </c>
      <c r="H9" s="13">
        <v>1</v>
      </c>
      <c r="I9" s="133"/>
      <c r="J9" s="13">
        <v>2</v>
      </c>
      <c r="K9" s="133"/>
      <c r="L9" s="13">
        <v>2</v>
      </c>
      <c r="M9" s="133"/>
      <c r="N9" s="13">
        <v>2</v>
      </c>
      <c r="O9" s="13">
        <v>2</v>
      </c>
      <c r="P9" s="13">
        <v>2</v>
      </c>
    </row>
    <row r="10" spans="2:16" x14ac:dyDescent="0.25">
      <c r="B10" s="108"/>
      <c r="C10" s="137"/>
      <c r="D10" s="13">
        <v>19</v>
      </c>
      <c r="E10" s="13"/>
      <c r="F10" s="133"/>
      <c r="G10" s="13">
        <v>2</v>
      </c>
      <c r="H10" s="13">
        <v>2</v>
      </c>
      <c r="I10" s="133"/>
      <c r="J10" s="13">
        <v>2</v>
      </c>
      <c r="K10" s="133"/>
      <c r="L10" s="13">
        <v>2</v>
      </c>
      <c r="M10" s="133"/>
      <c r="N10" s="13">
        <v>2</v>
      </c>
      <c r="O10" s="13">
        <v>2</v>
      </c>
      <c r="P10" s="13">
        <v>2</v>
      </c>
    </row>
    <row r="11" spans="2:16" x14ac:dyDescent="0.25">
      <c r="F11" s="22">
        <f>FREQUENCY(F3:F10,F12)/COUNT(F3:F10)</f>
        <v>0</v>
      </c>
      <c r="G11" s="22">
        <f t="shared" ref="G11:P11" si="0">FREQUENCY(G3:G10,G12)/COUNT(G3:G10)</f>
        <v>0</v>
      </c>
      <c r="H11" s="22">
        <f t="shared" si="0"/>
        <v>0.625</v>
      </c>
      <c r="I11" s="22">
        <f t="shared" si="0"/>
        <v>0</v>
      </c>
      <c r="J11" s="22">
        <f t="shared" si="0"/>
        <v>0</v>
      </c>
      <c r="K11" s="22">
        <f t="shared" si="0"/>
        <v>0</v>
      </c>
      <c r="L11" s="22">
        <f t="shared" si="0"/>
        <v>0</v>
      </c>
      <c r="M11" s="22">
        <f t="shared" si="0"/>
        <v>0</v>
      </c>
      <c r="N11" s="22">
        <f t="shared" si="0"/>
        <v>0</v>
      </c>
      <c r="O11" s="22">
        <f t="shared" si="0"/>
        <v>0</v>
      </c>
      <c r="P11" s="22">
        <f t="shared" si="0"/>
        <v>0</v>
      </c>
    </row>
    <row r="12" spans="2:16" x14ac:dyDescent="0.25">
      <c r="F12">
        <v>1</v>
      </c>
      <c r="G12" s="33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</row>
  </sheetData>
  <mergeCells count="11">
    <mergeCell ref="M7:M10"/>
    <mergeCell ref="B3:B10"/>
    <mergeCell ref="C3:C6"/>
    <mergeCell ref="F3:F6"/>
    <mergeCell ref="I3:I6"/>
    <mergeCell ref="K3:K6"/>
    <mergeCell ref="M3:M6"/>
    <mergeCell ref="C7:C10"/>
    <mergeCell ref="F7:F10"/>
    <mergeCell ref="I7:I10"/>
    <mergeCell ref="K7:K10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11"/>
  <sheetViews>
    <sheetView workbookViewId="0">
      <selection activeCell="D18" sqref="D18"/>
    </sheetView>
  </sheetViews>
  <sheetFormatPr defaultRowHeight="15" x14ac:dyDescent="0.25"/>
  <cols>
    <col min="2" max="2" width="11.28515625" bestFit="1" customWidth="1"/>
    <col min="3" max="3" width="57" bestFit="1" customWidth="1"/>
    <col min="4" max="4" width="12.7109375" bestFit="1" customWidth="1"/>
    <col min="5" max="5" width="13.5703125" bestFit="1" customWidth="1"/>
    <col min="6" max="8" width="8.140625" bestFit="1" customWidth="1"/>
    <col min="9" max="9" width="19.85546875" bestFit="1" customWidth="1"/>
    <col min="10" max="10" width="9.5703125" bestFit="1" customWidth="1"/>
    <col min="11" max="11" width="15.7109375" bestFit="1" customWidth="1"/>
    <col min="13" max="13" width="18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5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83</v>
      </c>
      <c r="C3" s="32" t="s">
        <v>84</v>
      </c>
      <c r="D3" s="34">
        <v>15</v>
      </c>
      <c r="E3" s="34"/>
      <c r="F3" s="34">
        <v>1</v>
      </c>
      <c r="G3" s="34">
        <v>1</v>
      </c>
      <c r="H3" s="34">
        <v>1</v>
      </c>
      <c r="I3" s="34">
        <v>2</v>
      </c>
      <c r="J3" s="34">
        <v>2</v>
      </c>
      <c r="K3" s="34">
        <v>1</v>
      </c>
      <c r="L3" s="34">
        <v>1</v>
      </c>
      <c r="M3" s="34">
        <v>2</v>
      </c>
      <c r="N3" s="34">
        <v>2</v>
      </c>
      <c r="O3" s="34">
        <v>2</v>
      </c>
      <c r="P3" s="34">
        <v>2</v>
      </c>
    </row>
    <row r="4" spans="2:16" x14ac:dyDescent="0.25">
      <c r="B4" s="108"/>
      <c r="C4" s="84" t="s">
        <v>178</v>
      </c>
      <c r="D4" s="34">
        <v>10</v>
      </c>
      <c r="E4" s="34"/>
      <c r="F4" s="34">
        <v>1</v>
      </c>
      <c r="G4" s="34">
        <v>1</v>
      </c>
      <c r="H4" s="34">
        <v>1</v>
      </c>
      <c r="I4" s="34">
        <v>2</v>
      </c>
      <c r="J4" s="34">
        <v>2</v>
      </c>
      <c r="K4" s="34">
        <v>1</v>
      </c>
      <c r="L4" s="34">
        <v>1</v>
      </c>
      <c r="M4" s="34">
        <v>2</v>
      </c>
      <c r="N4" s="34">
        <v>2</v>
      </c>
      <c r="O4" s="34">
        <v>2</v>
      </c>
      <c r="P4" s="34">
        <v>2</v>
      </c>
    </row>
    <row r="5" spans="2:16" x14ac:dyDescent="0.25">
      <c r="B5" s="108"/>
      <c r="C5" s="32" t="s">
        <v>86</v>
      </c>
      <c r="D5" s="14" t="s">
        <v>109</v>
      </c>
      <c r="E5" s="34"/>
      <c r="F5" s="34">
        <v>1</v>
      </c>
      <c r="G5" s="34">
        <v>1</v>
      </c>
      <c r="H5" s="34">
        <v>1</v>
      </c>
      <c r="I5" s="34">
        <v>2</v>
      </c>
      <c r="J5" s="34">
        <v>2</v>
      </c>
      <c r="K5" s="34">
        <v>1</v>
      </c>
      <c r="L5" s="34">
        <v>1</v>
      </c>
      <c r="M5" s="34">
        <v>2</v>
      </c>
      <c r="N5" s="34">
        <v>2</v>
      </c>
      <c r="O5" s="34">
        <v>2</v>
      </c>
      <c r="P5" s="34">
        <v>2</v>
      </c>
    </row>
    <row r="6" spans="2:16" x14ac:dyDescent="0.25">
      <c r="B6" s="108"/>
      <c r="C6" s="84" t="s">
        <v>179</v>
      </c>
      <c r="D6" s="34">
        <v>9</v>
      </c>
      <c r="E6" s="34"/>
      <c r="F6" s="34">
        <v>1</v>
      </c>
      <c r="G6" s="34">
        <v>1</v>
      </c>
      <c r="H6" s="34">
        <v>1</v>
      </c>
      <c r="I6" s="34">
        <v>2</v>
      </c>
      <c r="J6" s="34">
        <v>2</v>
      </c>
      <c r="K6" s="34">
        <v>1</v>
      </c>
      <c r="L6" s="34">
        <v>1</v>
      </c>
      <c r="M6" s="34">
        <v>2</v>
      </c>
      <c r="N6" s="34">
        <v>2</v>
      </c>
      <c r="O6" s="34">
        <v>2</v>
      </c>
      <c r="P6" s="34">
        <v>2</v>
      </c>
    </row>
    <row r="7" spans="2:16" x14ac:dyDescent="0.25">
      <c r="B7" s="108"/>
      <c r="C7" s="32" t="s">
        <v>88</v>
      </c>
      <c r="D7" s="34">
        <v>9</v>
      </c>
      <c r="E7" s="34"/>
      <c r="F7" s="34">
        <v>1</v>
      </c>
      <c r="G7" s="34">
        <v>1</v>
      </c>
      <c r="H7" s="34">
        <v>1</v>
      </c>
      <c r="I7" s="34">
        <v>2</v>
      </c>
      <c r="J7" s="34">
        <v>2</v>
      </c>
      <c r="K7" s="34">
        <v>1</v>
      </c>
      <c r="L7" s="34">
        <v>1</v>
      </c>
      <c r="M7" s="34">
        <v>2</v>
      </c>
      <c r="N7" s="34">
        <v>2</v>
      </c>
      <c r="O7" s="34">
        <v>2</v>
      </c>
      <c r="P7" s="34">
        <v>2</v>
      </c>
    </row>
    <row r="8" spans="2:16" x14ac:dyDescent="0.25">
      <c r="B8" s="108"/>
      <c r="C8" s="32" t="s">
        <v>89</v>
      </c>
      <c r="D8" s="14">
        <v>17</v>
      </c>
      <c r="E8" s="14"/>
      <c r="F8" s="34">
        <v>1</v>
      </c>
      <c r="G8" s="34">
        <v>1</v>
      </c>
      <c r="H8" s="34">
        <v>1</v>
      </c>
      <c r="I8" s="34">
        <v>2</v>
      </c>
      <c r="J8" s="34">
        <v>2</v>
      </c>
      <c r="K8" s="34">
        <v>1</v>
      </c>
      <c r="L8" s="34">
        <v>2</v>
      </c>
      <c r="M8" s="34">
        <v>2</v>
      </c>
      <c r="N8" s="34">
        <v>2</v>
      </c>
      <c r="O8" s="34">
        <v>2</v>
      </c>
      <c r="P8" s="34">
        <v>2</v>
      </c>
    </row>
    <row r="9" spans="2:16" x14ac:dyDescent="0.25">
      <c r="B9" s="108"/>
      <c r="C9" s="43" t="s">
        <v>90</v>
      </c>
      <c r="D9" s="34">
        <v>28</v>
      </c>
      <c r="E9" s="34"/>
      <c r="F9" s="34">
        <v>1</v>
      </c>
      <c r="G9" s="34">
        <v>1</v>
      </c>
      <c r="H9" s="34">
        <v>1</v>
      </c>
      <c r="I9" s="34">
        <v>2</v>
      </c>
      <c r="J9" s="34">
        <v>2</v>
      </c>
      <c r="K9" s="34">
        <v>2</v>
      </c>
      <c r="L9" s="34">
        <v>1</v>
      </c>
      <c r="M9" s="34">
        <v>2</v>
      </c>
      <c r="N9" s="34">
        <v>2</v>
      </c>
      <c r="O9" s="34">
        <v>2</v>
      </c>
      <c r="P9" s="34">
        <v>2</v>
      </c>
    </row>
    <row r="10" spans="2:16" x14ac:dyDescent="0.25">
      <c r="F10" s="22">
        <f>FREQUENCY(F3:F9,F11)/COUNT(F3:F9)</f>
        <v>1</v>
      </c>
      <c r="G10" s="22">
        <f t="shared" ref="G10:P10" si="0">FREQUENCY(G3:G9,G11)/COUNT(G3:G9)</f>
        <v>1</v>
      </c>
      <c r="H10" s="22">
        <f t="shared" si="0"/>
        <v>1</v>
      </c>
      <c r="I10" s="22">
        <f t="shared" si="0"/>
        <v>0</v>
      </c>
      <c r="J10" s="22">
        <f t="shared" si="0"/>
        <v>0</v>
      </c>
      <c r="K10" s="22">
        <f t="shared" si="0"/>
        <v>0.8571428571428571</v>
      </c>
      <c r="L10" s="22">
        <f t="shared" si="0"/>
        <v>0.8571428571428571</v>
      </c>
      <c r="M10" s="22">
        <f t="shared" si="0"/>
        <v>0</v>
      </c>
      <c r="N10" s="22">
        <f t="shared" si="0"/>
        <v>0</v>
      </c>
      <c r="O10" s="22">
        <f t="shared" si="0"/>
        <v>0</v>
      </c>
      <c r="P10" s="22">
        <f t="shared" si="0"/>
        <v>0</v>
      </c>
    </row>
    <row r="11" spans="2:16" x14ac:dyDescent="0.25">
      <c r="F11">
        <v>1</v>
      </c>
      <c r="G11" s="33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</row>
  </sheetData>
  <mergeCells count="1">
    <mergeCell ref="B3:B9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43"/>
  <sheetViews>
    <sheetView workbookViewId="0">
      <selection activeCell="B16" sqref="B16"/>
    </sheetView>
  </sheetViews>
  <sheetFormatPr defaultRowHeight="15" x14ac:dyDescent="0.25"/>
  <cols>
    <col min="1" max="1" width="11.5703125" bestFit="1" customWidth="1"/>
    <col min="2" max="2" width="54.5703125" bestFit="1" customWidth="1"/>
    <col min="3" max="3" width="12.7109375" bestFit="1" customWidth="1"/>
    <col min="4" max="4" width="13.5703125" bestFit="1" customWidth="1"/>
    <col min="5" max="5" width="8.140625" bestFit="1" customWidth="1"/>
    <col min="6" max="7" width="7.140625" bestFit="1" customWidth="1"/>
    <col min="8" max="8" width="24.42578125" bestFit="1" customWidth="1"/>
    <col min="9" max="9" width="18" bestFit="1" customWidth="1"/>
    <col min="10" max="10" width="20.85546875" bestFit="1" customWidth="1"/>
    <col min="11" max="11" width="13.5703125" bestFit="1" customWidth="1"/>
    <col min="12" max="12" width="22.5703125" bestFit="1" customWidth="1"/>
    <col min="13" max="13" width="14.140625" bestFit="1" customWidth="1"/>
  </cols>
  <sheetData>
    <row r="2" spans="1:15" ht="30" x14ac:dyDescent="0.25">
      <c r="A2" s="3" t="s">
        <v>0</v>
      </c>
      <c r="B2" s="3" t="s">
        <v>1</v>
      </c>
      <c r="C2" s="3" t="s">
        <v>91</v>
      </c>
      <c r="D2" s="3" t="s">
        <v>92</v>
      </c>
      <c r="E2" s="4" t="s">
        <v>144</v>
      </c>
      <c r="F2" s="4" t="s">
        <v>2</v>
      </c>
      <c r="G2" s="4" t="s">
        <v>4</v>
      </c>
      <c r="H2" s="4" t="s">
        <v>145</v>
      </c>
      <c r="I2" s="4" t="s">
        <v>3</v>
      </c>
      <c r="J2" s="3" t="s">
        <v>158</v>
      </c>
      <c r="K2" s="4" t="s">
        <v>159</v>
      </c>
      <c r="L2" s="3" t="s">
        <v>141</v>
      </c>
      <c r="M2" s="3" t="s">
        <v>6</v>
      </c>
      <c r="N2" s="3" t="s">
        <v>137</v>
      </c>
      <c r="O2" s="3" t="s">
        <v>138</v>
      </c>
    </row>
    <row r="3" spans="1:15" x14ac:dyDescent="0.25">
      <c r="A3" s="108" t="s">
        <v>7</v>
      </c>
      <c r="B3" s="46" t="s">
        <v>167</v>
      </c>
      <c r="C3" s="19">
        <v>13</v>
      </c>
      <c r="D3" s="19"/>
      <c r="E3" s="26">
        <v>2</v>
      </c>
      <c r="F3" s="19">
        <v>2</v>
      </c>
      <c r="G3" s="19">
        <v>2</v>
      </c>
      <c r="H3" s="26">
        <v>2</v>
      </c>
      <c r="I3" s="19">
        <v>2</v>
      </c>
      <c r="J3" s="26">
        <v>2</v>
      </c>
      <c r="K3" s="19">
        <v>2</v>
      </c>
      <c r="L3" s="26">
        <v>2</v>
      </c>
      <c r="M3" s="19">
        <v>2</v>
      </c>
      <c r="N3" s="26">
        <v>2</v>
      </c>
      <c r="O3" s="26">
        <v>2</v>
      </c>
    </row>
    <row r="4" spans="1:15" x14ac:dyDescent="0.25">
      <c r="A4" s="108"/>
      <c r="B4" s="109" t="s">
        <v>168</v>
      </c>
      <c r="C4" s="19">
        <v>11</v>
      </c>
      <c r="D4" s="19"/>
      <c r="E4" s="105">
        <v>2</v>
      </c>
      <c r="F4" s="19">
        <v>2</v>
      </c>
      <c r="G4" s="19">
        <v>2</v>
      </c>
      <c r="H4" s="105">
        <v>2</v>
      </c>
      <c r="I4" s="19">
        <v>2</v>
      </c>
      <c r="J4" s="105">
        <v>2</v>
      </c>
      <c r="K4" s="19">
        <v>2</v>
      </c>
      <c r="L4" s="105">
        <v>2</v>
      </c>
      <c r="M4" s="19">
        <v>2</v>
      </c>
      <c r="N4" s="105">
        <v>2</v>
      </c>
      <c r="O4" s="105">
        <v>2</v>
      </c>
    </row>
    <row r="5" spans="1:15" x14ac:dyDescent="0.25">
      <c r="A5" s="108"/>
      <c r="B5" s="110"/>
      <c r="C5" s="14">
        <v>29</v>
      </c>
      <c r="D5" s="19"/>
      <c r="E5" s="107"/>
      <c r="F5" s="19">
        <v>2</v>
      </c>
      <c r="G5" s="19">
        <v>2</v>
      </c>
      <c r="H5" s="107"/>
      <c r="I5" s="19">
        <v>2</v>
      </c>
      <c r="J5" s="107"/>
      <c r="K5" s="19">
        <v>2</v>
      </c>
      <c r="L5" s="107"/>
      <c r="M5" s="19">
        <v>2</v>
      </c>
      <c r="N5" s="107"/>
      <c r="O5" s="107"/>
    </row>
    <row r="6" spans="1:15" x14ac:dyDescent="0.25">
      <c r="A6" s="108"/>
      <c r="B6" s="111"/>
      <c r="C6" s="19">
        <v>35</v>
      </c>
      <c r="D6" s="19"/>
      <c r="E6" s="106"/>
      <c r="F6" s="19">
        <v>2</v>
      </c>
      <c r="G6" s="19">
        <v>2</v>
      </c>
      <c r="H6" s="106"/>
      <c r="I6" s="19">
        <v>2</v>
      </c>
      <c r="J6" s="106"/>
      <c r="K6" s="19">
        <v>2</v>
      </c>
      <c r="L6" s="106"/>
      <c r="M6" s="19">
        <v>2</v>
      </c>
      <c r="N6" s="106"/>
      <c r="O6" s="106"/>
    </row>
    <row r="7" spans="1:15" x14ac:dyDescent="0.25">
      <c r="A7" s="108"/>
      <c r="B7" s="86" t="s">
        <v>169</v>
      </c>
      <c r="C7" s="19">
        <v>23</v>
      </c>
      <c r="D7" s="19"/>
      <c r="E7" s="26">
        <v>2</v>
      </c>
      <c r="F7" s="19">
        <v>2</v>
      </c>
      <c r="G7" s="19">
        <v>2</v>
      </c>
      <c r="H7" s="26">
        <v>2</v>
      </c>
      <c r="I7" s="19">
        <v>2</v>
      </c>
      <c r="J7" s="26">
        <v>2</v>
      </c>
      <c r="K7" s="19">
        <v>2</v>
      </c>
      <c r="L7" s="26">
        <v>2</v>
      </c>
      <c r="M7" s="19">
        <v>2</v>
      </c>
      <c r="N7" s="26">
        <v>2</v>
      </c>
      <c r="O7" s="26">
        <v>2</v>
      </c>
    </row>
    <row r="8" spans="1:15" x14ac:dyDescent="0.25">
      <c r="A8" s="108"/>
      <c r="B8" s="109" t="s">
        <v>11</v>
      </c>
      <c r="C8" s="19">
        <v>13</v>
      </c>
      <c r="D8" s="19"/>
      <c r="E8" s="105">
        <v>2</v>
      </c>
      <c r="F8" s="19">
        <v>2</v>
      </c>
      <c r="G8" s="19">
        <v>2</v>
      </c>
      <c r="H8" s="105">
        <v>2</v>
      </c>
      <c r="I8" s="19">
        <v>2</v>
      </c>
      <c r="J8" s="105">
        <v>2</v>
      </c>
      <c r="K8" s="19">
        <v>2</v>
      </c>
      <c r="L8" s="105">
        <v>2</v>
      </c>
      <c r="M8" s="19">
        <v>2</v>
      </c>
      <c r="N8" s="105">
        <v>2</v>
      </c>
      <c r="O8" s="105">
        <v>2</v>
      </c>
    </row>
    <row r="9" spans="1:15" x14ac:dyDescent="0.25">
      <c r="A9" s="108"/>
      <c r="B9" s="111"/>
      <c r="C9" s="19">
        <v>31</v>
      </c>
      <c r="D9" s="19"/>
      <c r="E9" s="106"/>
      <c r="F9" s="19">
        <v>2</v>
      </c>
      <c r="G9" s="19">
        <v>2</v>
      </c>
      <c r="H9" s="106"/>
      <c r="I9" s="19">
        <v>2</v>
      </c>
      <c r="J9" s="106"/>
      <c r="K9" s="19">
        <v>2</v>
      </c>
      <c r="L9" s="106"/>
      <c r="M9" s="19">
        <v>2</v>
      </c>
      <c r="N9" s="106"/>
      <c r="O9" s="106"/>
    </row>
    <row r="10" spans="1:15" x14ac:dyDescent="0.25">
      <c r="A10" s="108"/>
      <c r="B10" s="28" t="s">
        <v>12</v>
      </c>
      <c r="C10" s="19">
        <v>25</v>
      </c>
      <c r="D10" s="19"/>
      <c r="E10" s="26">
        <v>2</v>
      </c>
      <c r="F10" s="19">
        <v>2</v>
      </c>
      <c r="G10" s="19">
        <v>2</v>
      </c>
      <c r="H10" s="26">
        <v>2</v>
      </c>
      <c r="I10" s="19">
        <v>2</v>
      </c>
      <c r="J10" s="26">
        <v>2</v>
      </c>
      <c r="K10" s="19">
        <v>2</v>
      </c>
      <c r="L10" s="26">
        <v>1</v>
      </c>
      <c r="M10" s="19">
        <v>1</v>
      </c>
      <c r="N10" s="26">
        <v>2</v>
      </c>
      <c r="O10" s="26">
        <v>2</v>
      </c>
    </row>
    <row r="11" spans="1:15" x14ac:dyDescent="0.25">
      <c r="A11" s="108"/>
      <c r="B11" s="27" t="s">
        <v>13</v>
      </c>
      <c r="C11" s="19">
        <v>18</v>
      </c>
      <c r="D11" s="19"/>
      <c r="E11" s="26">
        <v>2</v>
      </c>
      <c r="F11" s="19">
        <v>2</v>
      </c>
      <c r="G11" s="19">
        <v>2</v>
      </c>
      <c r="H11" s="26">
        <v>2</v>
      </c>
      <c r="I11" s="19">
        <v>2</v>
      </c>
      <c r="J11" s="26">
        <v>2</v>
      </c>
      <c r="K11" s="19">
        <v>2</v>
      </c>
      <c r="L11" s="26">
        <v>2</v>
      </c>
      <c r="M11" s="19">
        <v>2</v>
      </c>
      <c r="N11" s="26">
        <v>2</v>
      </c>
      <c r="O11" s="26">
        <v>2</v>
      </c>
    </row>
    <row r="12" spans="1:15" x14ac:dyDescent="0.25">
      <c r="A12" s="108"/>
      <c r="B12" s="28" t="s">
        <v>14</v>
      </c>
      <c r="C12" s="19">
        <v>34</v>
      </c>
      <c r="D12" s="19"/>
      <c r="E12" s="26">
        <v>2</v>
      </c>
      <c r="F12" s="19">
        <v>2</v>
      </c>
      <c r="G12" s="19">
        <v>2</v>
      </c>
      <c r="H12" s="26">
        <v>2</v>
      </c>
      <c r="I12" s="19">
        <v>2</v>
      </c>
      <c r="J12" s="26">
        <v>2</v>
      </c>
      <c r="K12" s="19">
        <v>2</v>
      </c>
      <c r="L12" s="26">
        <v>2</v>
      </c>
      <c r="M12" s="19">
        <v>2</v>
      </c>
      <c r="N12" s="26">
        <v>2</v>
      </c>
      <c r="O12" s="26">
        <v>2</v>
      </c>
    </row>
    <row r="13" spans="1:15" x14ac:dyDescent="0.25">
      <c r="A13" s="108"/>
      <c r="B13" s="28" t="s">
        <v>15</v>
      </c>
      <c r="C13" s="19">
        <v>13</v>
      </c>
      <c r="D13" s="19"/>
      <c r="E13" s="26">
        <v>2</v>
      </c>
      <c r="F13" s="19">
        <v>2</v>
      </c>
      <c r="G13" s="19">
        <v>2</v>
      </c>
      <c r="H13" s="26">
        <v>2</v>
      </c>
      <c r="I13" s="19">
        <v>2</v>
      </c>
      <c r="J13" s="26">
        <v>2</v>
      </c>
      <c r="K13" s="19">
        <v>2</v>
      </c>
      <c r="L13" s="26">
        <v>2</v>
      </c>
      <c r="M13" s="19">
        <v>2</v>
      </c>
      <c r="N13" s="26">
        <v>2</v>
      </c>
      <c r="O13" s="26">
        <v>2</v>
      </c>
    </row>
    <row r="14" spans="1:15" x14ac:dyDescent="0.25">
      <c r="A14" s="108"/>
      <c r="B14" s="109" t="s">
        <v>16</v>
      </c>
      <c r="C14" s="20">
        <v>18</v>
      </c>
      <c r="D14" s="18"/>
      <c r="E14" s="105">
        <v>2</v>
      </c>
      <c r="F14" s="19">
        <v>2</v>
      </c>
      <c r="G14" s="19">
        <v>2</v>
      </c>
      <c r="H14" s="105">
        <v>2</v>
      </c>
      <c r="I14" s="19">
        <v>2</v>
      </c>
      <c r="J14" s="105">
        <v>2</v>
      </c>
      <c r="K14" s="19">
        <v>2</v>
      </c>
      <c r="L14" s="105">
        <v>1</v>
      </c>
      <c r="M14" s="19">
        <v>2</v>
      </c>
      <c r="N14" s="105">
        <v>2</v>
      </c>
      <c r="O14" s="105">
        <v>2</v>
      </c>
    </row>
    <row r="15" spans="1:15" x14ac:dyDescent="0.25">
      <c r="A15" s="108"/>
      <c r="B15" s="110"/>
      <c r="C15" s="20">
        <v>36</v>
      </c>
      <c r="D15" s="18"/>
      <c r="E15" s="106"/>
      <c r="F15" s="19">
        <v>2</v>
      </c>
      <c r="G15" s="19">
        <v>2</v>
      </c>
      <c r="H15" s="106"/>
      <c r="I15" s="19">
        <v>2</v>
      </c>
      <c r="J15" s="106"/>
      <c r="K15" s="19">
        <v>2</v>
      </c>
      <c r="L15" s="106"/>
      <c r="M15" s="19">
        <v>1</v>
      </c>
      <c r="N15" s="106"/>
      <c r="O15" s="106"/>
    </row>
    <row r="16" spans="1:15" x14ac:dyDescent="0.25">
      <c r="A16" s="108"/>
      <c r="B16" s="86" t="s">
        <v>170</v>
      </c>
      <c r="C16" s="20">
        <v>9</v>
      </c>
      <c r="D16" s="20"/>
      <c r="E16" s="105">
        <v>2</v>
      </c>
      <c r="F16" s="19">
        <v>2</v>
      </c>
      <c r="G16" s="19">
        <v>2</v>
      </c>
      <c r="H16" s="105">
        <v>2</v>
      </c>
      <c r="I16" s="19">
        <v>2</v>
      </c>
      <c r="J16" s="105">
        <v>2</v>
      </c>
      <c r="K16" s="19">
        <v>2</v>
      </c>
      <c r="L16" s="105">
        <v>1</v>
      </c>
      <c r="M16" s="19">
        <v>2</v>
      </c>
      <c r="N16" s="105">
        <v>2</v>
      </c>
      <c r="O16" s="105">
        <v>2</v>
      </c>
    </row>
    <row r="17" spans="1:15" x14ac:dyDescent="0.25">
      <c r="A17" s="108"/>
      <c r="B17" s="29"/>
      <c r="C17" s="20">
        <v>21</v>
      </c>
      <c r="D17" s="20"/>
      <c r="E17" s="107"/>
      <c r="F17" s="19">
        <v>2</v>
      </c>
      <c r="G17" s="19">
        <v>2</v>
      </c>
      <c r="H17" s="107"/>
      <c r="I17" s="19">
        <v>2</v>
      </c>
      <c r="J17" s="107"/>
      <c r="K17" s="19">
        <v>2</v>
      </c>
      <c r="L17" s="107"/>
      <c r="M17" s="19">
        <v>2</v>
      </c>
      <c r="N17" s="107"/>
      <c r="O17" s="107"/>
    </row>
    <row r="18" spans="1:15" x14ac:dyDescent="0.25">
      <c r="A18" s="108"/>
      <c r="B18" s="109" t="s">
        <v>18</v>
      </c>
      <c r="C18" s="20">
        <v>7</v>
      </c>
      <c r="D18" s="20"/>
      <c r="E18" s="105">
        <v>2</v>
      </c>
      <c r="F18" s="19">
        <v>2</v>
      </c>
      <c r="G18" s="19">
        <v>2</v>
      </c>
      <c r="H18" s="105">
        <v>2</v>
      </c>
      <c r="I18" s="19">
        <v>2</v>
      </c>
      <c r="J18" s="105">
        <v>2</v>
      </c>
      <c r="K18" s="19">
        <v>2</v>
      </c>
      <c r="L18" s="105">
        <v>2</v>
      </c>
      <c r="M18" s="19">
        <v>2</v>
      </c>
      <c r="N18" s="105">
        <v>2</v>
      </c>
      <c r="O18" s="105">
        <v>2</v>
      </c>
    </row>
    <row r="19" spans="1:15" x14ac:dyDescent="0.25">
      <c r="A19" s="108"/>
      <c r="B19" s="110"/>
      <c r="C19" s="20">
        <v>25</v>
      </c>
      <c r="D19" s="20"/>
      <c r="E19" s="106"/>
      <c r="F19" s="19">
        <v>2</v>
      </c>
      <c r="G19" s="19">
        <v>2</v>
      </c>
      <c r="H19" s="106"/>
      <c r="I19" s="19">
        <v>2</v>
      </c>
      <c r="J19" s="106"/>
      <c r="K19" s="19">
        <v>2</v>
      </c>
      <c r="L19" s="106"/>
      <c r="M19" s="19">
        <v>2</v>
      </c>
      <c r="N19" s="106"/>
      <c r="O19" s="106"/>
    </row>
    <row r="20" spans="1:15" x14ac:dyDescent="0.25">
      <c r="A20" s="108"/>
      <c r="B20" s="32" t="s">
        <v>19</v>
      </c>
      <c r="C20" s="20">
        <v>20</v>
      </c>
      <c r="D20" s="20"/>
      <c r="E20" s="105">
        <v>2</v>
      </c>
      <c r="F20" s="19">
        <v>2</v>
      </c>
      <c r="G20" s="19">
        <v>2</v>
      </c>
      <c r="H20" s="105">
        <v>2</v>
      </c>
      <c r="I20" s="19">
        <v>2</v>
      </c>
      <c r="J20" s="105">
        <v>2</v>
      </c>
      <c r="K20" s="19">
        <v>2</v>
      </c>
      <c r="L20" s="105">
        <v>2</v>
      </c>
      <c r="M20" s="19">
        <v>2</v>
      </c>
      <c r="N20" s="105">
        <v>2</v>
      </c>
      <c r="O20" s="105">
        <v>2</v>
      </c>
    </row>
    <row r="21" spans="1:15" x14ac:dyDescent="0.25">
      <c r="A21" s="108"/>
      <c r="B21" s="112" t="s">
        <v>163</v>
      </c>
      <c r="C21" s="17">
        <v>24</v>
      </c>
      <c r="D21" s="20"/>
      <c r="E21" s="107"/>
      <c r="F21" s="19">
        <v>2</v>
      </c>
      <c r="G21" s="19">
        <v>2</v>
      </c>
      <c r="H21" s="107"/>
      <c r="I21" s="19">
        <v>2</v>
      </c>
      <c r="J21" s="107"/>
      <c r="K21" s="19">
        <v>2</v>
      </c>
      <c r="L21" s="107"/>
      <c r="M21" s="19">
        <v>2</v>
      </c>
      <c r="N21" s="107"/>
      <c r="O21" s="107"/>
    </row>
    <row r="22" spans="1:15" x14ac:dyDescent="0.25">
      <c r="A22" s="108"/>
      <c r="B22" s="113"/>
      <c r="C22" s="20">
        <v>2</v>
      </c>
      <c r="D22" s="20"/>
      <c r="E22" s="106"/>
      <c r="F22" s="19">
        <v>2</v>
      </c>
      <c r="G22" s="19">
        <v>2</v>
      </c>
      <c r="H22" s="106"/>
      <c r="I22" s="19">
        <v>2</v>
      </c>
      <c r="J22" s="106"/>
      <c r="K22" s="19">
        <v>2</v>
      </c>
      <c r="L22" s="106"/>
      <c r="M22" s="19">
        <v>1</v>
      </c>
      <c r="N22" s="106"/>
      <c r="O22" s="106"/>
    </row>
    <row r="23" spans="1:15" x14ac:dyDescent="0.25">
      <c r="A23" s="108"/>
      <c r="B23" s="109" t="s">
        <v>20</v>
      </c>
      <c r="C23" s="20">
        <v>11</v>
      </c>
      <c r="D23" s="18"/>
      <c r="E23" s="105">
        <v>2</v>
      </c>
      <c r="F23" s="19">
        <v>2</v>
      </c>
      <c r="G23" s="19">
        <v>2</v>
      </c>
      <c r="H23" s="105">
        <v>2</v>
      </c>
      <c r="I23" s="19">
        <v>2</v>
      </c>
      <c r="J23" s="105">
        <v>2</v>
      </c>
      <c r="K23" s="19">
        <v>2</v>
      </c>
      <c r="L23" s="105">
        <v>2</v>
      </c>
      <c r="M23" s="19">
        <v>1</v>
      </c>
      <c r="N23" s="105">
        <v>2</v>
      </c>
      <c r="O23" s="105">
        <v>2</v>
      </c>
    </row>
    <row r="24" spans="1:15" x14ac:dyDescent="0.25">
      <c r="A24" s="108"/>
      <c r="B24" s="110"/>
      <c r="C24" s="20">
        <v>29</v>
      </c>
      <c r="D24" s="18"/>
      <c r="E24" s="106"/>
      <c r="F24" s="19">
        <v>2</v>
      </c>
      <c r="G24" s="19">
        <v>2</v>
      </c>
      <c r="H24" s="106"/>
      <c r="I24" s="19">
        <v>2</v>
      </c>
      <c r="J24" s="106"/>
      <c r="K24" s="19">
        <v>2</v>
      </c>
      <c r="L24" s="106"/>
      <c r="M24" s="19">
        <v>2</v>
      </c>
      <c r="N24" s="106"/>
      <c r="O24" s="106"/>
    </row>
    <row r="25" spans="1:15" x14ac:dyDescent="0.25">
      <c r="A25" s="108"/>
      <c r="B25" s="112" t="s">
        <v>21</v>
      </c>
      <c r="C25" s="20">
        <v>25</v>
      </c>
      <c r="D25" s="18"/>
      <c r="E25" s="105">
        <v>2</v>
      </c>
      <c r="F25" s="19">
        <v>2</v>
      </c>
      <c r="G25" s="19">
        <v>2</v>
      </c>
      <c r="H25" s="105">
        <v>2</v>
      </c>
      <c r="I25" s="19">
        <v>2</v>
      </c>
      <c r="J25" s="105">
        <v>2</v>
      </c>
      <c r="K25" s="19">
        <v>2</v>
      </c>
      <c r="L25" s="105">
        <v>1</v>
      </c>
      <c r="M25" s="19">
        <v>1</v>
      </c>
      <c r="N25" s="105">
        <v>2</v>
      </c>
      <c r="O25" s="105">
        <v>2</v>
      </c>
    </row>
    <row r="26" spans="1:15" x14ac:dyDescent="0.25">
      <c r="A26" s="108"/>
      <c r="B26" s="113"/>
      <c r="C26" s="16">
        <v>7</v>
      </c>
      <c r="D26" s="18"/>
      <c r="E26" s="106"/>
      <c r="F26" s="19">
        <v>2</v>
      </c>
      <c r="G26" s="19">
        <v>2</v>
      </c>
      <c r="H26" s="106"/>
      <c r="I26" s="19">
        <v>2</v>
      </c>
      <c r="J26" s="106"/>
      <c r="K26" s="19">
        <v>2</v>
      </c>
      <c r="L26" s="106"/>
      <c r="M26" s="19">
        <v>2</v>
      </c>
      <c r="N26" s="106"/>
      <c r="O26" s="106"/>
    </row>
    <row r="27" spans="1:15" x14ac:dyDescent="0.25">
      <c r="E27" s="22">
        <f>FREQUENCY(E3:E26,E28)/COUNT(E3:E26)</f>
        <v>0</v>
      </c>
      <c r="F27" s="22">
        <f t="shared" ref="F27:O27" si="0">FREQUENCY(F3:F26,F28)/COUNT(F3:F26)</f>
        <v>0</v>
      </c>
      <c r="G27" s="22">
        <f t="shared" si="0"/>
        <v>0</v>
      </c>
      <c r="H27" s="22">
        <f t="shared" si="0"/>
        <v>0</v>
      </c>
      <c r="I27" s="22">
        <f t="shared" si="0"/>
        <v>0</v>
      </c>
      <c r="J27" s="22">
        <f t="shared" si="0"/>
        <v>0</v>
      </c>
      <c r="K27" s="22">
        <f t="shared" si="0"/>
        <v>0</v>
      </c>
      <c r="L27" s="22">
        <f t="shared" si="0"/>
        <v>0.2857142857142857</v>
      </c>
      <c r="M27" s="22">
        <f t="shared" si="0"/>
        <v>0.20833333333333334</v>
      </c>
      <c r="N27" s="22">
        <f t="shared" si="0"/>
        <v>0</v>
      </c>
      <c r="O27" s="22">
        <f t="shared" si="0"/>
        <v>0</v>
      </c>
    </row>
    <row r="28" spans="1:15" x14ac:dyDescent="0.25">
      <c r="E28">
        <v>1</v>
      </c>
      <c r="F28" s="33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</row>
    <row r="42" spans="5:13" x14ac:dyDescent="0.25">
      <c r="E42" s="24" t="s">
        <v>135</v>
      </c>
      <c r="F42" s="24" t="s">
        <v>136</v>
      </c>
      <c r="G42" s="24" t="s">
        <v>142</v>
      </c>
      <c r="H42" s="25" t="s">
        <v>158</v>
      </c>
      <c r="I42" s="25" t="s">
        <v>141</v>
      </c>
      <c r="J42" s="24" t="s">
        <v>160</v>
      </c>
      <c r="K42" s="24" t="s">
        <v>143</v>
      </c>
      <c r="L42" s="25" t="s">
        <v>137</v>
      </c>
      <c r="M42" s="25" t="s">
        <v>138</v>
      </c>
    </row>
    <row r="43" spans="5:13" x14ac:dyDescent="0.25">
      <c r="E43" s="22">
        <f>0/24</f>
        <v>0</v>
      </c>
      <c r="F43" s="22">
        <f>0/24</f>
        <v>0</v>
      </c>
      <c r="G43" s="22">
        <f>0/24</f>
        <v>0</v>
      </c>
      <c r="H43" s="22">
        <f>0/16</f>
        <v>0</v>
      </c>
      <c r="I43" s="22">
        <f>6/16</f>
        <v>0.375</v>
      </c>
      <c r="J43" s="22">
        <f>0/24</f>
        <v>0</v>
      </c>
      <c r="K43" s="22">
        <f>6/24</f>
        <v>0.25</v>
      </c>
      <c r="L43" s="22">
        <f>0/16</f>
        <v>0</v>
      </c>
      <c r="M43" s="22">
        <f>0/16</f>
        <v>0</v>
      </c>
    </row>
  </sheetData>
  <autoFilter ref="A2:M43"/>
  <mergeCells count="56">
    <mergeCell ref="E23:E24"/>
    <mergeCell ref="H23:H24"/>
    <mergeCell ref="J23:J24"/>
    <mergeCell ref="L23:L24"/>
    <mergeCell ref="B25:B26"/>
    <mergeCell ref="E25:E26"/>
    <mergeCell ref="H25:H26"/>
    <mergeCell ref="J25:J26"/>
    <mergeCell ref="L25:L26"/>
    <mergeCell ref="J18:J19"/>
    <mergeCell ref="L18:L19"/>
    <mergeCell ref="E20:E22"/>
    <mergeCell ref="H20:H22"/>
    <mergeCell ref="N4:N6"/>
    <mergeCell ref="N14:N15"/>
    <mergeCell ref="N18:N19"/>
    <mergeCell ref="J20:J22"/>
    <mergeCell ref="L20:L22"/>
    <mergeCell ref="L16:L17"/>
    <mergeCell ref="L14:L15"/>
    <mergeCell ref="H14:H15"/>
    <mergeCell ref="O4:O6"/>
    <mergeCell ref="B8:B9"/>
    <mergeCell ref="E8:E9"/>
    <mergeCell ref="H8:H9"/>
    <mergeCell ref="J8:J9"/>
    <mergeCell ref="L8:L9"/>
    <mergeCell ref="N8:N9"/>
    <mergeCell ref="O8:O9"/>
    <mergeCell ref="L4:L6"/>
    <mergeCell ref="A3:A26"/>
    <mergeCell ref="B4:B6"/>
    <mergeCell ref="E4:E6"/>
    <mergeCell ref="H4:H6"/>
    <mergeCell ref="J4:J6"/>
    <mergeCell ref="E14:E15"/>
    <mergeCell ref="J14:J15"/>
    <mergeCell ref="B18:B19"/>
    <mergeCell ref="E18:E19"/>
    <mergeCell ref="B14:B15"/>
    <mergeCell ref="B23:B24"/>
    <mergeCell ref="B21:B22"/>
    <mergeCell ref="J16:J17"/>
    <mergeCell ref="H16:H17"/>
    <mergeCell ref="E16:E17"/>
    <mergeCell ref="H18:H19"/>
    <mergeCell ref="N23:N24"/>
    <mergeCell ref="N25:N26"/>
    <mergeCell ref="O14:O15"/>
    <mergeCell ref="O18:O19"/>
    <mergeCell ref="O23:O24"/>
    <mergeCell ref="O25:O26"/>
    <mergeCell ref="N20:N22"/>
    <mergeCell ref="O20:O22"/>
    <mergeCell ref="N16:N17"/>
    <mergeCell ref="O16:O17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10"/>
  <sheetViews>
    <sheetView topLeftCell="B1" workbookViewId="0">
      <selection activeCell="C3" sqref="C3:C4"/>
    </sheetView>
  </sheetViews>
  <sheetFormatPr defaultRowHeight="15" x14ac:dyDescent="0.25"/>
  <cols>
    <col min="1" max="1" width="8.5703125" bestFit="1" customWidth="1"/>
    <col min="2" max="2" width="13.5703125" customWidth="1"/>
    <col min="3" max="3" width="45.42578125" bestFit="1" customWidth="1"/>
    <col min="4" max="5" width="13.5703125" bestFit="1" customWidth="1"/>
    <col min="6" max="6" width="15.28515625" bestFit="1" customWidth="1"/>
    <col min="7" max="7" width="7.140625" bestFit="1" customWidth="1"/>
    <col min="8" max="8" width="16.28515625" bestFit="1" customWidth="1"/>
    <col min="9" max="9" width="19.85546875" bestFit="1" customWidth="1"/>
    <col min="10" max="10" width="11.5703125" customWidth="1"/>
    <col min="11" max="11" width="16.28515625" bestFit="1" customWidth="1"/>
    <col min="12" max="12" width="7.140625" bestFit="1" customWidth="1"/>
    <col min="13" max="13" width="18" bestFit="1" customWidth="1"/>
    <col min="14" max="14" width="9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3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5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146</v>
      </c>
      <c r="C3" s="114" t="s">
        <v>22</v>
      </c>
      <c r="D3" s="12">
        <v>14</v>
      </c>
      <c r="E3" s="20"/>
      <c r="F3" s="115">
        <v>2</v>
      </c>
      <c r="G3" s="19">
        <v>2</v>
      </c>
      <c r="H3" s="19">
        <v>2</v>
      </c>
      <c r="I3" s="115">
        <v>2</v>
      </c>
      <c r="J3" s="19">
        <v>2</v>
      </c>
      <c r="K3" s="115">
        <v>1</v>
      </c>
      <c r="L3" s="19">
        <v>2</v>
      </c>
      <c r="M3" s="115">
        <v>2</v>
      </c>
      <c r="N3" s="19">
        <v>2</v>
      </c>
      <c r="O3" s="19">
        <v>2</v>
      </c>
      <c r="P3" s="19">
        <v>2</v>
      </c>
    </row>
    <row r="4" spans="2:16" x14ac:dyDescent="0.25">
      <c r="B4" s="108"/>
      <c r="C4" s="114"/>
      <c r="D4" s="12">
        <v>32</v>
      </c>
      <c r="E4" s="20"/>
      <c r="F4" s="115"/>
      <c r="G4" s="19">
        <v>2</v>
      </c>
      <c r="H4" s="19">
        <v>2</v>
      </c>
      <c r="I4" s="115"/>
      <c r="J4" s="19">
        <v>2</v>
      </c>
      <c r="K4" s="115"/>
      <c r="L4" s="19">
        <v>1</v>
      </c>
      <c r="M4" s="115"/>
      <c r="N4" s="19">
        <v>2</v>
      </c>
      <c r="O4" s="19">
        <v>2</v>
      </c>
      <c r="P4" s="19">
        <v>2</v>
      </c>
    </row>
    <row r="5" spans="2:16" x14ac:dyDescent="0.25">
      <c r="B5" s="108"/>
      <c r="C5" s="31" t="s">
        <v>23</v>
      </c>
      <c r="D5" s="12">
        <v>10</v>
      </c>
      <c r="E5" s="12"/>
      <c r="F5" s="19">
        <v>2</v>
      </c>
      <c r="G5" s="19">
        <v>2</v>
      </c>
      <c r="H5" s="19">
        <v>2</v>
      </c>
      <c r="I5" s="19">
        <v>2</v>
      </c>
      <c r="J5" s="19">
        <v>2</v>
      </c>
      <c r="K5" s="19">
        <v>2</v>
      </c>
      <c r="L5" s="19">
        <v>2</v>
      </c>
      <c r="M5" s="19">
        <v>2</v>
      </c>
      <c r="N5" s="19">
        <v>2</v>
      </c>
      <c r="O5" s="19">
        <v>2</v>
      </c>
      <c r="P5" s="19">
        <v>2</v>
      </c>
    </row>
    <row r="6" spans="2:16" x14ac:dyDescent="0.25">
      <c r="B6" s="108"/>
      <c r="C6" s="114" t="s">
        <v>24</v>
      </c>
      <c r="D6" s="12">
        <v>16</v>
      </c>
      <c r="E6" s="12"/>
      <c r="F6" s="115">
        <v>1</v>
      </c>
      <c r="G6" s="19">
        <v>2</v>
      </c>
      <c r="H6" s="19">
        <v>1</v>
      </c>
      <c r="I6" s="115">
        <v>2</v>
      </c>
      <c r="J6" s="19">
        <v>2</v>
      </c>
      <c r="K6" s="115">
        <v>2</v>
      </c>
      <c r="L6" s="19">
        <v>2</v>
      </c>
      <c r="M6" s="115">
        <v>2</v>
      </c>
      <c r="N6" s="19">
        <v>2</v>
      </c>
      <c r="O6" s="19">
        <v>2</v>
      </c>
      <c r="P6" s="19">
        <v>2</v>
      </c>
    </row>
    <row r="7" spans="2:16" x14ac:dyDescent="0.25">
      <c r="B7" s="108"/>
      <c r="C7" s="114"/>
      <c r="D7" s="12">
        <v>34</v>
      </c>
      <c r="E7" s="12"/>
      <c r="F7" s="115"/>
      <c r="G7" s="19">
        <v>1</v>
      </c>
      <c r="H7" s="19">
        <v>1</v>
      </c>
      <c r="I7" s="115"/>
      <c r="J7" s="19">
        <v>2</v>
      </c>
      <c r="K7" s="115"/>
      <c r="L7" s="19">
        <v>2</v>
      </c>
      <c r="M7" s="115"/>
      <c r="N7" s="19">
        <v>2</v>
      </c>
      <c r="O7" s="19">
        <v>2</v>
      </c>
      <c r="P7" s="19">
        <v>2</v>
      </c>
    </row>
    <row r="8" spans="2:16" x14ac:dyDescent="0.25">
      <c r="B8" s="108"/>
      <c r="C8" s="31" t="s">
        <v>25</v>
      </c>
      <c r="D8" s="12">
        <v>13</v>
      </c>
      <c r="E8" s="12"/>
      <c r="F8" s="19">
        <v>2</v>
      </c>
      <c r="G8" s="19">
        <v>2</v>
      </c>
      <c r="H8" s="19">
        <v>2</v>
      </c>
      <c r="I8" s="19">
        <v>2</v>
      </c>
      <c r="J8" s="19">
        <v>2</v>
      </c>
      <c r="K8" s="19">
        <v>2</v>
      </c>
      <c r="L8" s="19">
        <v>2</v>
      </c>
      <c r="M8" s="19">
        <v>2</v>
      </c>
      <c r="N8" s="19">
        <v>2</v>
      </c>
      <c r="O8" s="19">
        <v>2</v>
      </c>
      <c r="P8" s="19">
        <v>2</v>
      </c>
    </row>
    <row r="9" spans="2:16" x14ac:dyDescent="0.25">
      <c r="F9" s="22">
        <f>FREQUENCY(F3:F8,F10)/COUNT(F3:F8)</f>
        <v>0.25</v>
      </c>
      <c r="G9" s="22">
        <f t="shared" ref="G9:P9" si="0">FREQUENCY(G3:G8,G10)/COUNT(G3:G8)</f>
        <v>0.16666666666666666</v>
      </c>
      <c r="H9" s="22">
        <f t="shared" si="0"/>
        <v>0.33333333333333331</v>
      </c>
      <c r="I9" s="22">
        <f t="shared" si="0"/>
        <v>0</v>
      </c>
      <c r="J9" s="22">
        <f t="shared" si="0"/>
        <v>0</v>
      </c>
      <c r="K9" s="22">
        <f t="shared" si="0"/>
        <v>0.25</v>
      </c>
      <c r="L9" s="22">
        <f t="shared" si="0"/>
        <v>0.16666666666666666</v>
      </c>
      <c r="M9" s="22">
        <f t="shared" si="0"/>
        <v>0</v>
      </c>
      <c r="N9" s="22">
        <f t="shared" si="0"/>
        <v>0</v>
      </c>
      <c r="O9" s="22">
        <f t="shared" si="0"/>
        <v>0</v>
      </c>
      <c r="P9" s="22">
        <f t="shared" si="0"/>
        <v>0</v>
      </c>
    </row>
    <row r="10" spans="2:16" x14ac:dyDescent="0.25">
      <c r="F10">
        <v>1</v>
      </c>
      <c r="G10" s="33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</row>
  </sheetData>
  <mergeCells count="11">
    <mergeCell ref="M6:M7"/>
    <mergeCell ref="M3:M4"/>
    <mergeCell ref="C6:C7"/>
    <mergeCell ref="F6:F7"/>
    <mergeCell ref="K6:K7"/>
    <mergeCell ref="I6:I7"/>
    <mergeCell ref="B3:B8"/>
    <mergeCell ref="C3:C4"/>
    <mergeCell ref="F3:F4"/>
    <mergeCell ref="I3:I4"/>
    <mergeCell ref="K3:K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2"/>
  <sheetViews>
    <sheetView workbookViewId="0">
      <selection activeCell="C25" sqref="C25:C26"/>
    </sheetView>
  </sheetViews>
  <sheetFormatPr defaultRowHeight="15" x14ac:dyDescent="0.25"/>
  <cols>
    <col min="2" max="2" width="9.140625" style="35"/>
    <col min="3" max="3" width="51.28515625" style="35" bestFit="1" customWidth="1"/>
    <col min="4" max="4" width="12.7109375" style="35" bestFit="1" customWidth="1"/>
    <col min="5" max="5" width="13.5703125" style="35" bestFit="1" customWidth="1"/>
    <col min="6" max="6" width="7.5703125" style="35" customWidth="1"/>
    <col min="7" max="7" width="9.140625" style="35" bestFit="1" customWidth="1"/>
    <col min="8" max="8" width="10.42578125" style="35" customWidth="1"/>
    <col min="9" max="9" width="19.85546875" style="35" bestFit="1" customWidth="1"/>
    <col min="10" max="10" width="18" style="35" bestFit="1" customWidth="1"/>
    <col min="11" max="11" width="16.28515625" style="35" bestFit="1" customWidth="1"/>
    <col min="12" max="12" width="13.5703125" style="35" bestFit="1" customWidth="1"/>
    <col min="13" max="13" width="18" style="35" bestFit="1" customWidth="1"/>
    <col min="14" max="14" width="9.42578125" style="35" bestFit="1" customWidth="1"/>
    <col min="15" max="16" width="7.140625" style="35" bestFit="1" customWidth="1"/>
  </cols>
  <sheetData>
    <row r="2" spans="2:16" ht="45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5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147</v>
      </c>
      <c r="C3" s="114" t="s">
        <v>26</v>
      </c>
      <c r="D3" s="23">
        <v>6</v>
      </c>
      <c r="E3" s="23"/>
      <c r="F3" s="115">
        <v>1</v>
      </c>
      <c r="G3" s="23">
        <v>1</v>
      </c>
      <c r="H3" s="23">
        <v>1</v>
      </c>
      <c r="I3" s="116">
        <v>2</v>
      </c>
      <c r="J3" s="23">
        <v>2</v>
      </c>
      <c r="K3" s="115">
        <v>1</v>
      </c>
      <c r="L3" s="19">
        <v>1</v>
      </c>
      <c r="M3" s="116">
        <v>2</v>
      </c>
      <c r="N3" s="23">
        <v>2</v>
      </c>
      <c r="O3" s="23">
        <v>2</v>
      </c>
      <c r="P3" s="23">
        <v>2</v>
      </c>
    </row>
    <row r="4" spans="2:16" x14ac:dyDescent="0.25">
      <c r="B4" s="108"/>
      <c r="C4" s="114"/>
      <c r="D4" s="23">
        <v>24</v>
      </c>
      <c r="E4" s="23"/>
      <c r="F4" s="115"/>
      <c r="G4" s="23">
        <v>1</v>
      </c>
      <c r="H4" s="23">
        <v>1</v>
      </c>
      <c r="I4" s="116"/>
      <c r="J4" s="23">
        <v>2</v>
      </c>
      <c r="K4" s="115"/>
      <c r="L4" s="19">
        <v>1</v>
      </c>
      <c r="M4" s="116"/>
      <c r="N4" s="23">
        <v>2</v>
      </c>
      <c r="O4" s="23">
        <v>2</v>
      </c>
      <c r="P4" s="23">
        <v>2</v>
      </c>
    </row>
    <row r="5" spans="2:16" x14ac:dyDescent="0.25">
      <c r="B5" s="108"/>
      <c r="C5" s="114" t="s">
        <v>27</v>
      </c>
      <c r="D5" s="23">
        <v>16</v>
      </c>
      <c r="E5" s="23"/>
      <c r="F5" s="115">
        <v>1</v>
      </c>
      <c r="G5" s="23">
        <v>1</v>
      </c>
      <c r="H5" s="23">
        <v>1</v>
      </c>
      <c r="I5" s="116">
        <v>2</v>
      </c>
      <c r="J5" s="23">
        <v>2</v>
      </c>
      <c r="K5" s="115">
        <v>1</v>
      </c>
      <c r="L5" s="19">
        <v>1</v>
      </c>
      <c r="M5" s="116">
        <v>2</v>
      </c>
      <c r="N5" s="23">
        <v>2</v>
      </c>
      <c r="O5" s="23">
        <v>2</v>
      </c>
      <c r="P5" s="23">
        <v>2</v>
      </c>
    </row>
    <row r="6" spans="2:16" x14ac:dyDescent="0.25">
      <c r="B6" s="108"/>
      <c r="C6" s="114"/>
      <c r="D6" s="23">
        <v>34</v>
      </c>
      <c r="E6" s="23"/>
      <c r="F6" s="115"/>
      <c r="G6" s="23">
        <v>1</v>
      </c>
      <c r="H6" s="23">
        <v>1</v>
      </c>
      <c r="I6" s="116"/>
      <c r="J6" s="23">
        <v>2</v>
      </c>
      <c r="K6" s="115"/>
      <c r="L6" s="19">
        <v>1</v>
      </c>
      <c r="M6" s="116"/>
      <c r="N6" s="23">
        <v>2</v>
      </c>
      <c r="O6" s="23">
        <v>2</v>
      </c>
      <c r="P6" s="23">
        <v>2</v>
      </c>
    </row>
    <row r="7" spans="2:16" x14ac:dyDescent="0.25">
      <c r="B7" s="108"/>
      <c r="C7" s="114" t="s">
        <v>166</v>
      </c>
      <c r="D7" s="23">
        <v>8</v>
      </c>
      <c r="E7" s="23"/>
      <c r="F7" s="115">
        <v>1</v>
      </c>
      <c r="G7" s="23">
        <v>1</v>
      </c>
      <c r="H7" s="23">
        <v>1</v>
      </c>
      <c r="I7" s="116">
        <v>2</v>
      </c>
      <c r="J7" s="23">
        <v>2</v>
      </c>
      <c r="K7" s="115">
        <v>1</v>
      </c>
      <c r="L7" s="19">
        <v>1</v>
      </c>
      <c r="M7" s="116">
        <v>2</v>
      </c>
      <c r="N7" s="23">
        <v>2</v>
      </c>
      <c r="O7" s="23">
        <v>2</v>
      </c>
      <c r="P7" s="23">
        <v>2</v>
      </c>
    </row>
    <row r="8" spans="2:16" x14ac:dyDescent="0.25">
      <c r="B8" s="108"/>
      <c r="C8" s="114"/>
      <c r="D8" s="23">
        <v>26</v>
      </c>
      <c r="E8" s="23"/>
      <c r="F8" s="115"/>
      <c r="G8" s="23">
        <v>1</v>
      </c>
      <c r="H8" s="23">
        <v>1</v>
      </c>
      <c r="I8" s="116"/>
      <c r="J8" s="23">
        <v>2</v>
      </c>
      <c r="K8" s="115"/>
      <c r="L8" s="19">
        <v>1</v>
      </c>
      <c r="M8" s="116"/>
      <c r="N8" s="23">
        <v>2</v>
      </c>
      <c r="O8" s="23">
        <v>2</v>
      </c>
      <c r="P8" s="23">
        <v>2</v>
      </c>
    </row>
    <row r="9" spans="2:16" x14ac:dyDescent="0.25">
      <c r="B9" s="108"/>
      <c r="C9" s="114" t="s">
        <v>29</v>
      </c>
      <c r="D9" s="23" t="s">
        <v>118</v>
      </c>
      <c r="E9" s="23"/>
      <c r="F9" s="116">
        <v>1</v>
      </c>
      <c r="G9" s="23">
        <v>1</v>
      </c>
      <c r="H9" s="23">
        <v>1</v>
      </c>
      <c r="I9" s="116">
        <v>2</v>
      </c>
      <c r="J9" s="23">
        <v>2</v>
      </c>
      <c r="K9" s="116">
        <v>1</v>
      </c>
      <c r="L9" s="23">
        <v>1</v>
      </c>
      <c r="M9" s="116">
        <v>1</v>
      </c>
      <c r="N9" s="23">
        <v>1</v>
      </c>
      <c r="O9" s="116">
        <v>1</v>
      </c>
      <c r="P9" s="116">
        <v>1</v>
      </c>
    </row>
    <row r="10" spans="2:16" x14ac:dyDescent="0.25">
      <c r="B10" s="108"/>
      <c r="C10" s="114"/>
      <c r="D10" s="23" t="s">
        <v>119</v>
      </c>
      <c r="E10" s="23"/>
      <c r="F10" s="116"/>
      <c r="G10" s="23">
        <v>1</v>
      </c>
      <c r="H10" s="23">
        <v>1</v>
      </c>
      <c r="I10" s="116"/>
      <c r="J10" s="23">
        <v>2</v>
      </c>
      <c r="K10" s="116"/>
      <c r="L10" s="23">
        <v>1</v>
      </c>
      <c r="M10" s="116"/>
      <c r="N10" s="23">
        <v>1</v>
      </c>
      <c r="O10" s="116"/>
      <c r="P10" s="116"/>
    </row>
    <row r="11" spans="2:16" x14ac:dyDescent="0.25">
      <c r="B11" s="108"/>
      <c r="C11" s="114"/>
      <c r="D11" s="23" t="s">
        <v>120</v>
      </c>
      <c r="E11" s="23"/>
      <c r="F11" s="116"/>
      <c r="G11" s="23">
        <v>1</v>
      </c>
      <c r="H11" s="23">
        <v>1</v>
      </c>
      <c r="I11" s="116"/>
      <c r="J11" s="23">
        <v>2</v>
      </c>
      <c r="K11" s="116"/>
      <c r="L11" s="23">
        <v>1</v>
      </c>
      <c r="M11" s="116"/>
      <c r="N11" s="23">
        <v>1</v>
      </c>
      <c r="O11" s="116"/>
      <c r="P11" s="116"/>
    </row>
    <row r="12" spans="2:16" x14ac:dyDescent="0.25">
      <c r="B12" s="108"/>
      <c r="C12" s="114"/>
      <c r="D12" s="23" t="s">
        <v>121</v>
      </c>
      <c r="E12" s="23"/>
      <c r="F12" s="116"/>
      <c r="G12" s="23">
        <v>1</v>
      </c>
      <c r="H12" s="23">
        <v>1</v>
      </c>
      <c r="I12" s="116"/>
      <c r="J12" s="23">
        <v>2</v>
      </c>
      <c r="K12" s="116"/>
      <c r="L12" s="23">
        <v>1</v>
      </c>
      <c r="M12" s="116"/>
      <c r="N12" s="23">
        <v>1</v>
      </c>
      <c r="O12" s="116"/>
      <c r="P12" s="116"/>
    </row>
    <row r="13" spans="2:16" x14ac:dyDescent="0.25">
      <c r="B13" s="108"/>
      <c r="C13" s="114" t="s">
        <v>30</v>
      </c>
      <c r="D13" s="23">
        <v>15</v>
      </c>
      <c r="E13" s="23"/>
      <c r="F13" s="116">
        <v>1</v>
      </c>
      <c r="G13" s="23">
        <v>1</v>
      </c>
      <c r="H13" s="23">
        <v>1</v>
      </c>
      <c r="I13" s="116">
        <v>1</v>
      </c>
      <c r="J13" s="23">
        <v>1</v>
      </c>
      <c r="K13" s="116">
        <v>1</v>
      </c>
      <c r="L13" s="23">
        <v>1</v>
      </c>
      <c r="M13" s="116">
        <v>1</v>
      </c>
      <c r="N13" s="23">
        <v>1</v>
      </c>
      <c r="O13" s="116">
        <v>1</v>
      </c>
      <c r="P13" s="116">
        <v>1</v>
      </c>
    </row>
    <row r="14" spans="2:16" x14ac:dyDescent="0.25">
      <c r="B14" s="108"/>
      <c r="C14" s="114"/>
      <c r="D14" s="23">
        <v>33</v>
      </c>
      <c r="E14" s="23"/>
      <c r="F14" s="116"/>
      <c r="G14" s="23">
        <v>1</v>
      </c>
      <c r="H14" s="23">
        <v>1</v>
      </c>
      <c r="I14" s="116"/>
      <c r="J14" s="23">
        <v>2</v>
      </c>
      <c r="K14" s="116"/>
      <c r="L14" s="23">
        <v>1</v>
      </c>
      <c r="M14" s="116"/>
      <c r="N14" s="23">
        <v>1</v>
      </c>
      <c r="O14" s="116"/>
      <c r="P14" s="116"/>
    </row>
    <row r="15" spans="2:16" x14ac:dyDescent="0.25">
      <c r="B15" s="108"/>
      <c r="C15" s="114" t="s">
        <v>31</v>
      </c>
      <c r="D15" s="23">
        <v>6</v>
      </c>
      <c r="E15" s="23"/>
      <c r="F15" s="116">
        <v>1</v>
      </c>
      <c r="G15" s="23">
        <v>1</v>
      </c>
      <c r="H15" s="23">
        <v>1</v>
      </c>
      <c r="I15" s="116">
        <v>2</v>
      </c>
      <c r="J15" s="23">
        <v>2</v>
      </c>
      <c r="K15" s="116">
        <v>1</v>
      </c>
      <c r="L15" s="23">
        <v>1</v>
      </c>
      <c r="M15" s="116">
        <v>1</v>
      </c>
      <c r="N15" s="23">
        <v>1</v>
      </c>
      <c r="O15" s="23">
        <v>2</v>
      </c>
      <c r="P15" s="23">
        <v>2</v>
      </c>
    </row>
    <row r="16" spans="2:16" x14ac:dyDescent="0.25">
      <c r="B16" s="108"/>
      <c r="C16" s="114"/>
      <c r="D16" s="23">
        <v>24</v>
      </c>
      <c r="E16" s="23"/>
      <c r="F16" s="116"/>
      <c r="G16" s="23">
        <v>1</v>
      </c>
      <c r="H16" s="23">
        <v>1</v>
      </c>
      <c r="I16" s="116"/>
      <c r="J16" s="23">
        <v>2</v>
      </c>
      <c r="K16" s="116"/>
      <c r="L16" s="23">
        <v>1</v>
      </c>
      <c r="M16" s="116"/>
      <c r="N16" s="23">
        <v>1</v>
      </c>
      <c r="O16" s="23">
        <v>2</v>
      </c>
      <c r="P16" s="23">
        <v>2</v>
      </c>
    </row>
    <row r="17" spans="2:16" x14ac:dyDescent="0.25">
      <c r="B17" s="108"/>
      <c r="C17" s="114" t="s">
        <v>32</v>
      </c>
      <c r="D17" s="23">
        <v>9</v>
      </c>
      <c r="E17" s="23"/>
      <c r="F17" s="116">
        <v>1</v>
      </c>
      <c r="G17" s="23">
        <v>2</v>
      </c>
      <c r="H17" s="23">
        <v>2</v>
      </c>
      <c r="I17" s="116">
        <v>2</v>
      </c>
      <c r="J17" s="23">
        <v>2</v>
      </c>
      <c r="K17" s="116">
        <v>1</v>
      </c>
      <c r="L17" s="23">
        <v>2</v>
      </c>
      <c r="M17" s="116">
        <v>2</v>
      </c>
      <c r="N17" s="23">
        <v>2</v>
      </c>
      <c r="O17" s="23">
        <v>2</v>
      </c>
      <c r="P17" s="23">
        <v>2</v>
      </c>
    </row>
    <row r="18" spans="2:16" x14ac:dyDescent="0.25">
      <c r="B18" s="108"/>
      <c r="C18" s="114"/>
      <c r="D18" s="23">
        <v>27</v>
      </c>
      <c r="E18" s="23"/>
      <c r="F18" s="116"/>
      <c r="G18" s="23">
        <v>1</v>
      </c>
      <c r="H18" s="23">
        <v>1</v>
      </c>
      <c r="I18" s="116"/>
      <c r="J18" s="23">
        <v>2</v>
      </c>
      <c r="K18" s="116"/>
      <c r="L18" s="19">
        <v>1</v>
      </c>
      <c r="M18" s="116"/>
      <c r="N18" s="23">
        <v>2</v>
      </c>
      <c r="O18" s="23">
        <v>2</v>
      </c>
      <c r="P18" s="23">
        <v>2</v>
      </c>
    </row>
    <row r="19" spans="2:16" x14ac:dyDescent="0.25">
      <c r="B19" s="108"/>
      <c r="C19" s="114" t="s">
        <v>33</v>
      </c>
      <c r="D19" s="23">
        <v>10</v>
      </c>
      <c r="E19" s="23"/>
      <c r="F19" s="115">
        <v>1</v>
      </c>
      <c r="G19" s="23">
        <v>1</v>
      </c>
      <c r="H19" s="23">
        <v>1</v>
      </c>
      <c r="I19" s="116">
        <v>2</v>
      </c>
      <c r="J19" s="23">
        <v>2</v>
      </c>
      <c r="K19" s="115">
        <v>1</v>
      </c>
      <c r="L19" s="19">
        <v>1</v>
      </c>
      <c r="M19" s="116">
        <v>2</v>
      </c>
      <c r="N19" s="23">
        <v>2</v>
      </c>
      <c r="O19" s="23">
        <v>2</v>
      </c>
      <c r="P19" s="23">
        <v>2</v>
      </c>
    </row>
    <row r="20" spans="2:16" x14ac:dyDescent="0.25">
      <c r="B20" s="108"/>
      <c r="C20" s="114"/>
      <c r="D20" s="23">
        <v>28</v>
      </c>
      <c r="E20" s="23"/>
      <c r="F20" s="115"/>
      <c r="G20" s="23">
        <v>1</v>
      </c>
      <c r="H20" s="23">
        <v>1</v>
      </c>
      <c r="I20" s="116"/>
      <c r="J20" s="23">
        <v>2</v>
      </c>
      <c r="K20" s="115"/>
      <c r="L20" s="19">
        <v>1</v>
      </c>
      <c r="M20" s="116"/>
      <c r="N20" s="23">
        <v>2</v>
      </c>
      <c r="O20" s="23">
        <v>2</v>
      </c>
      <c r="P20" s="23">
        <v>2</v>
      </c>
    </row>
    <row r="21" spans="2:16" x14ac:dyDescent="0.25">
      <c r="B21" s="108"/>
      <c r="C21" s="114" t="s">
        <v>34</v>
      </c>
      <c r="D21" s="23">
        <v>17</v>
      </c>
      <c r="E21" s="23"/>
      <c r="F21" s="115">
        <v>1</v>
      </c>
      <c r="G21" s="23">
        <v>1</v>
      </c>
      <c r="H21" s="23">
        <v>1</v>
      </c>
      <c r="I21" s="116">
        <v>2</v>
      </c>
      <c r="J21" s="23">
        <v>2</v>
      </c>
      <c r="K21" s="115">
        <v>1</v>
      </c>
      <c r="L21" s="19">
        <v>1</v>
      </c>
      <c r="M21" s="116">
        <v>2</v>
      </c>
      <c r="N21" s="23">
        <v>2</v>
      </c>
      <c r="O21" s="23">
        <v>2</v>
      </c>
      <c r="P21" s="23">
        <v>2</v>
      </c>
    </row>
    <row r="22" spans="2:16" x14ac:dyDescent="0.25">
      <c r="B22" s="108"/>
      <c r="C22" s="114"/>
      <c r="D22" s="23">
        <v>35</v>
      </c>
      <c r="E22" s="23"/>
      <c r="F22" s="115"/>
      <c r="G22" s="23">
        <v>1</v>
      </c>
      <c r="H22" s="23">
        <v>1</v>
      </c>
      <c r="I22" s="116"/>
      <c r="J22" s="23">
        <v>2</v>
      </c>
      <c r="K22" s="115"/>
      <c r="L22" s="19">
        <v>1</v>
      </c>
      <c r="M22" s="116"/>
      <c r="N22" s="23">
        <v>2</v>
      </c>
      <c r="O22" s="23">
        <v>2</v>
      </c>
      <c r="P22" s="23">
        <v>2</v>
      </c>
    </row>
    <row r="23" spans="2:16" x14ac:dyDescent="0.25">
      <c r="B23" s="108"/>
      <c r="C23" s="114" t="s">
        <v>35</v>
      </c>
      <c r="D23" s="23">
        <v>15</v>
      </c>
      <c r="E23" s="23"/>
      <c r="F23" s="116">
        <v>1</v>
      </c>
      <c r="G23" s="23">
        <v>1</v>
      </c>
      <c r="H23" s="23">
        <v>1</v>
      </c>
      <c r="I23" s="116">
        <v>2</v>
      </c>
      <c r="J23" s="23">
        <v>2</v>
      </c>
      <c r="K23" s="116">
        <v>1</v>
      </c>
      <c r="L23" s="23">
        <v>1</v>
      </c>
      <c r="M23" s="116">
        <v>1</v>
      </c>
      <c r="N23" s="23">
        <v>1</v>
      </c>
      <c r="O23" s="23">
        <v>2</v>
      </c>
      <c r="P23" s="23">
        <v>2</v>
      </c>
    </row>
    <row r="24" spans="2:16" x14ac:dyDescent="0.25">
      <c r="B24" s="108"/>
      <c r="C24" s="114"/>
      <c r="D24" s="23">
        <v>33</v>
      </c>
      <c r="E24" s="23"/>
      <c r="F24" s="116"/>
      <c r="G24" s="23">
        <v>1</v>
      </c>
      <c r="H24" s="23">
        <v>1</v>
      </c>
      <c r="I24" s="116"/>
      <c r="J24" s="23">
        <v>2</v>
      </c>
      <c r="K24" s="116"/>
      <c r="L24" s="23">
        <v>1</v>
      </c>
      <c r="M24" s="116"/>
      <c r="N24" s="23">
        <v>1</v>
      </c>
      <c r="O24" s="23">
        <v>2</v>
      </c>
      <c r="P24" s="23">
        <v>2</v>
      </c>
    </row>
    <row r="25" spans="2:16" x14ac:dyDescent="0.25">
      <c r="B25" s="108"/>
      <c r="C25" s="96" t="s">
        <v>171</v>
      </c>
      <c r="D25" s="23">
        <v>14</v>
      </c>
      <c r="E25" s="23"/>
      <c r="F25" s="116">
        <v>1</v>
      </c>
      <c r="G25" s="23">
        <v>1</v>
      </c>
      <c r="H25" s="23">
        <v>1</v>
      </c>
      <c r="I25" s="116">
        <v>2</v>
      </c>
      <c r="J25" s="23">
        <v>2</v>
      </c>
      <c r="K25" s="116">
        <v>1</v>
      </c>
      <c r="L25" s="23">
        <v>1</v>
      </c>
      <c r="M25" s="116">
        <v>1</v>
      </c>
      <c r="N25" s="23">
        <v>1</v>
      </c>
      <c r="O25" s="23">
        <v>2</v>
      </c>
      <c r="P25" s="23">
        <v>2</v>
      </c>
    </row>
    <row r="26" spans="2:16" x14ac:dyDescent="0.25">
      <c r="B26" s="108"/>
      <c r="C26" s="96"/>
      <c r="D26" s="23">
        <v>32</v>
      </c>
      <c r="E26" s="23"/>
      <c r="F26" s="116"/>
      <c r="G26" s="23">
        <v>1</v>
      </c>
      <c r="H26" s="23">
        <v>1</v>
      </c>
      <c r="I26" s="116"/>
      <c r="J26" s="23">
        <v>2</v>
      </c>
      <c r="K26" s="116"/>
      <c r="L26" s="23">
        <v>1</v>
      </c>
      <c r="M26" s="116"/>
      <c r="N26" s="23">
        <v>1</v>
      </c>
      <c r="O26" s="23">
        <v>2</v>
      </c>
      <c r="P26" s="23">
        <v>2</v>
      </c>
    </row>
    <row r="27" spans="2:16" x14ac:dyDescent="0.25">
      <c r="B27" s="108"/>
      <c r="C27" s="114" t="s">
        <v>36</v>
      </c>
      <c r="D27" s="23">
        <v>13</v>
      </c>
      <c r="E27" s="23"/>
      <c r="F27" s="115">
        <v>1</v>
      </c>
      <c r="G27" s="23">
        <v>1</v>
      </c>
      <c r="H27" s="23">
        <v>1</v>
      </c>
      <c r="I27" s="116">
        <v>2</v>
      </c>
      <c r="J27" s="23">
        <v>2</v>
      </c>
      <c r="K27" s="115">
        <v>1</v>
      </c>
      <c r="L27" s="19">
        <v>1</v>
      </c>
      <c r="M27" s="116">
        <v>2</v>
      </c>
      <c r="N27" s="23">
        <v>2</v>
      </c>
      <c r="O27" s="23">
        <v>2</v>
      </c>
      <c r="P27" s="23">
        <v>2</v>
      </c>
    </row>
    <row r="28" spans="2:16" x14ac:dyDescent="0.25">
      <c r="B28" s="108"/>
      <c r="C28" s="114"/>
      <c r="D28" s="23">
        <v>31</v>
      </c>
      <c r="E28" s="23"/>
      <c r="F28" s="115"/>
      <c r="G28" s="23">
        <v>1</v>
      </c>
      <c r="H28" s="23">
        <v>1</v>
      </c>
      <c r="I28" s="116"/>
      <c r="J28" s="23">
        <v>2</v>
      </c>
      <c r="K28" s="115"/>
      <c r="L28" s="19">
        <v>1</v>
      </c>
      <c r="M28" s="116"/>
      <c r="N28" s="23">
        <v>2</v>
      </c>
      <c r="O28" s="23">
        <v>2</v>
      </c>
      <c r="P28" s="23">
        <v>2</v>
      </c>
    </row>
    <row r="29" spans="2:16" x14ac:dyDescent="0.25">
      <c r="B29" s="108"/>
      <c r="C29" s="114" t="s">
        <v>37</v>
      </c>
      <c r="D29" s="23">
        <v>14</v>
      </c>
      <c r="E29" s="23"/>
      <c r="F29" s="115">
        <v>1</v>
      </c>
      <c r="G29" s="23">
        <v>1</v>
      </c>
      <c r="H29" s="23">
        <v>1</v>
      </c>
      <c r="I29" s="116">
        <v>2</v>
      </c>
      <c r="J29" s="23">
        <v>2</v>
      </c>
      <c r="K29" s="115">
        <v>1</v>
      </c>
      <c r="L29" s="19">
        <v>1</v>
      </c>
      <c r="M29" s="116">
        <v>2</v>
      </c>
      <c r="N29" s="23">
        <v>2</v>
      </c>
      <c r="O29" s="23">
        <v>2</v>
      </c>
      <c r="P29" s="23">
        <v>2</v>
      </c>
    </row>
    <row r="30" spans="2:16" x14ac:dyDescent="0.25">
      <c r="B30" s="108"/>
      <c r="C30" s="114"/>
      <c r="D30" s="23">
        <v>32</v>
      </c>
      <c r="E30" s="23"/>
      <c r="F30" s="115"/>
      <c r="G30" s="23">
        <v>2</v>
      </c>
      <c r="H30" s="23">
        <v>1</v>
      </c>
      <c r="I30" s="116"/>
      <c r="J30" s="23">
        <v>2</v>
      </c>
      <c r="K30" s="115"/>
      <c r="L30" s="19">
        <v>1</v>
      </c>
      <c r="M30" s="116"/>
      <c r="N30" s="23">
        <v>2</v>
      </c>
      <c r="O30" s="23">
        <v>2</v>
      </c>
      <c r="P30" s="23">
        <v>2</v>
      </c>
    </row>
    <row r="31" spans="2:16" x14ac:dyDescent="0.25">
      <c r="B31" s="108"/>
      <c r="C31" s="114" t="s">
        <v>38</v>
      </c>
      <c r="D31" s="23">
        <v>12</v>
      </c>
      <c r="E31" s="23"/>
      <c r="F31" s="115">
        <v>2</v>
      </c>
      <c r="G31" s="23">
        <v>2</v>
      </c>
      <c r="H31" s="23">
        <v>1</v>
      </c>
      <c r="I31" s="116">
        <v>2</v>
      </c>
      <c r="J31" s="23">
        <v>2</v>
      </c>
      <c r="K31" s="115">
        <v>1</v>
      </c>
      <c r="L31" s="19">
        <v>1</v>
      </c>
      <c r="M31" s="116">
        <v>2</v>
      </c>
      <c r="N31" s="23">
        <v>2</v>
      </c>
      <c r="O31" s="23">
        <v>2</v>
      </c>
      <c r="P31" s="23">
        <v>2</v>
      </c>
    </row>
    <row r="32" spans="2:16" x14ac:dyDescent="0.25">
      <c r="B32" s="108"/>
      <c r="C32" s="114"/>
      <c r="D32" s="23">
        <v>30</v>
      </c>
      <c r="E32" s="23"/>
      <c r="F32" s="115"/>
      <c r="G32" s="23">
        <v>2</v>
      </c>
      <c r="H32" s="23">
        <v>1</v>
      </c>
      <c r="I32" s="116"/>
      <c r="J32" s="23">
        <v>2</v>
      </c>
      <c r="K32" s="115"/>
      <c r="L32" s="19">
        <v>1</v>
      </c>
      <c r="M32" s="116"/>
      <c r="N32" s="23">
        <v>2</v>
      </c>
      <c r="O32" s="23">
        <v>2</v>
      </c>
      <c r="P32" s="23">
        <v>2</v>
      </c>
    </row>
    <row r="33" spans="2:16" x14ac:dyDescent="0.25">
      <c r="B33" s="108"/>
      <c r="C33" s="117" t="s">
        <v>39</v>
      </c>
      <c r="D33" s="23">
        <v>8</v>
      </c>
      <c r="E33" s="23"/>
      <c r="F33" s="115">
        <v>1</v>
      </c>
      <c r="G33" s="23">
        <v>1</v>
      </c>
      <c r="H33" s="23">
        <v>1</v>
      </c>
      <c r="I33" s="116">
        <v>2</v>
      </c>
      <c r="J33" s="23">
        <v>2</v>
      </c>
      <c r="K33" s="115">
        <v>1</v>
      </c>
      <c r="L33" s="19">
        <v>1</v>
      </c>
      <c r="M33" s="116">
        <v>2</v>
      </c>
      <c r="N33" s="23">
        <v>2</v>
      </c>
      <c r="O33" s="23">
        <v>2</v>
      </c>
      <c r="P33" s="23">
        <v>2</v>
      </c>
    </row>
    <row r="34" spans="2:16" x14ac:dyDescent="0.25">
      <c r="B34" s="108"/>
      <c r="C34" s="117"/>
      <c r="D34" s="23">
        <v>26</v>
      </c>
      <c r="E34" s="23"/>
      <c r="F34" s="115"/>
      <c r="G34" s="23">
        <v>1</v>
      </c>
      <c r="H34" s="23">
        <v>1</v>
      </c>
      <c r="I34" s="116"/>
      <c r="J34" s="23">
        <v>2</v>
      </c>
      <c r="K34" s="115"/>
      <c r="L34" s="19">
        <v>1</v>
      </c>
      <c r="M34" s="116"/>
      <c r="N34" s="23">
        <v>2</v>
      </c>
      <c r="O34" s="23">
        <v>2</v>
      </c>
      <c r="P34" s="23">
        <v>2</v>
      </c>
    </row>
    <row r="35" spans="2:16" x14ac:dyDescent="0.25">
      <c r="B35" s="108"/>
      <c r="C35" s="117" t="s">
        <v>40</v>
      </c>
      <c r="D35" s="23">
        <v>10</v>
      </c>
      <c r="E35" s="23"/>
      <c r="F35" s="116">
        <v>1</v>
      </c>
      <c r="G35" s="23">
        <v>2</v>
      </c>
      <c r="H35" s="23">
        <v>1</v>
      </c>
      <c r="I35" s="116">
        <v>2</v>
      </c>
      <c r="J35" s="23">
        <v>2</v>
      </c>
      <c r="K35" s="116">
        <v>2</v>
      </c>
      <c r="L35" s="23">
        <v>2</v>
      </c>
      <c r="M35" s="116">
        <v>2</v>
      </c>
      <c r="N35" s="23">
        <v>2</v>
      </c>
      <c r="O35" s="23">
        <v>2</v>
      </c>
      <c r="P35" s="23">
        <v>2</v>
      </c>
    </row>
    <row r="36" spans="2:16" x14ac:dyDescent="0.25">
      <c r="B36" s="108"/>
      <c r="C36" s="117"/>
      <c r="D36" s="23">
        <v>28</v>
      </c>
      <c r="E36" s="23"/>
      <c r="F36" s="116"/>
      <c r="G36" s="23">
        <v>1</v>
      </c>
      <c r="H36" s="23">
        <v>1</v>
      </c>
      <c r="I36" s="116"/>
      <c r="J36" s="23">
        <v>2</v>
      </c>
      <c r="K36" s="116"/>
      <c r="L36" s="23">
        <v>2</v>
      </c>
      <c r="M36" s="116"/>
      <c r="N36" s="23">
        <v>2</v>
      </c>
      <c r="O36" s="23">
        <v>2</v>
      </c>
      <c r="P36" s="23">
        <v>2</v>
      </c>
    </row>
    <row r="37" spans="2:16" x14ac:dyDescent="0.25">
      <c r="B37" s="108"/>
      <c r="C37" s="114" t="s">
        <v>41</v>
      </c>
      <c r="D37" s="23" t="s">
        <v>122</v>
      </c>
      <c r="E37" s="23"/>
      <c r="F37" s="115">
        <v>1</v>
      </c>
      <c r="G37" s="23">
        <v>1</v>
      </c>
      <c r="H37" s="23">
        <v>1</v>
      </c>
      <c r="I37" s="116">
        <v>2</v>
      </c>
      <c r="J37" s="23">
        <v>2</v>
      </c>
      <c r="K37" s="115">
        <v>1</v>
      </c>
      <c r="L37" s="19">
        <v>1</v>
      </c>
      <c r="M37" s="116">
        <v>2</v>
      </c>
      <c r="N37" s="23">
        <v>2</v>
      </c>
      <c r="O37" s="23">
        <v>2</v>
      </c>
      <c r="P37" s="23">
        <v>2</v>
      </c>
    </row>
    <row r="38" spans="2:16" x14ac:dyDescent="0.25">
      <c r="B38" s="108"/>
      <c r="C38" s="114"/>
      <c r="D38" s="23" t="s">
        <v>123</v>
      </c>
      <c r="E38" s="23"/>
      <c r="F38" s="115"/>
      <c r="G38" s="23">
        <v>1</v>
      </c>
      <c r="H38" s="23">
        <v>1</v>
      </c>
      <c r="I38" s="116"/>
      <c r="J38" s="23">
        <v>2</v>
      </c>
      <c r="K38" s="115"/>
      <c r="L38" s="19">
        <v>1</v>
      </c>
      <c r="M38" s="116"/>
      <c r="N38" s="23">
        <v>2</v>
      </c>
      <c r="O38" s="23">
        <v>2</v>
      </c>
      <c r="P38" s="23">
        <v>2</v>
      </c>
    </row>
    <row r="39" spans="2:16" x14ac:dyDescent="0.25">
      <c r="B39" s="108"/>
      <c r="C39" s="117" t="s">
        <v>42</v>
      </c>
      <c r="D39" s="36">
        <v>4</v>
      </c>
      <c r="E39" s="23"/>
      <c r="F39" s="116">
        <v>2</v>
      </c>
      <c r="G39" s="23">
        <v>2</v>
      </c>
      <c r="H39" s="23">
        <v>2</v>
      </c>
      <c r="I39" s="116">
        <v>2</v>
      </c>
      <c r="J39" s="23">
        <v>2</v>
      </c>
      <c r="K39" s="116">
        <v>2</v>
      </c>
      <c r="L39" s="23">
        <v>2</v>
      </c>
      <c r="M39" s="116">
        <v>2</v>
      </c>
      <c r="N39" s="23">
        <v>2</v>
      </c>
      <c r="O39" s="23">
        <v>2</v>
      </c>
      <c r="P39" s="23">
        <v>2</v>
      </c>
    </row>
    <row r="40" spans="2:16" x14ac:dyDescent="0.25">
      <c r="B40" s="108"/>
      <c r="C40" s="117"/>
      <c r="D40" s="36">
        <v>22</v>
      </c>
      <c r="E40" s="23"/>
      <c r="F40" s="116"/>
      <c r="G40" s="23">
        <v>2</v>
      </c>
      <c r="H40" s="23">
        <v>2</v>
      </c>
      <c r="I40" s="116"/>
      <c r="J40" s="23">
        <v>2</v>
      </c>
      <c r="K40" s="116"/>
      <c r="L40" s="23">
        <v>2</v>
      </c>
      <c r="M40" s="116"/>
      <c r="N40" s="23">
        <v>2</v>
      </c>
      <c r="O40" s="23">
        <v>2</v>
      </c>
      <c r="P40" s="23">
        <v>2</v>
      </c>
    </row>
    <row r="41" spans="2:16" x14ac:dyDescent="0.25">
      <c r="B41" s="108"/>
      <c r="C41" s="117" t="s">
        <v>43</v>
      </c>
      <c r="D41" s="23">
        <v>11</v>
      </c>
      <c r="E41" s="23"/>
      <c r="F41" s="115">
        <v>1</v>
      </c>
      <c r="G41" s="23">
        <v>1</v>
      </c>
      <c r="H41" s="23">
        <v>1</v>
      </c>
      <c r="I41" s="116">
        <v>2</v>
      </c>
      <c r="J41" s="23">
        <v>2</v>
      </c>
      <c r="K41" s="115">
        <v>1</v>
      </c>
      <c r="L41" s="19">
        <v>1</v>
      </c>
      <c r="M41" s="116">
        <v>1</v>
      </c>
      <c r="N41" s="23">
        <v>1</v>
      </c>
      <c r="O41" s="23">
        <v>2</v>
      </c>
      <c r="P41" s="23">
        <v>2</v>
      </c>
    </row>
    <row r="42" spans="2:16" x14ac:dyDescent="0.25">
      <c r="B42" s="108"/>
      <c r="C42" s="117"/>
      <c r="D42" s="23">
        <v>29</v>
      </c>
      <c r="E42" s="23"/>
      <c r="F42" s="115"/>
      <c r="G42" s="23">
        <v>1</v>
      </c>
      <c r="H42" s="23">
        <v>1</v>
      </c>
      <c r="I42" s="116"/>
      <c r="J42" s="23">
        <v>2</v>
      </c>
      <c r="K42" s="115"/>
      <c r="L42" s="19">
        <v>1</v>
      </c>
      <c r="M42" s="116"/>
      <c r="N42" s="23">
        <v>1</v>
      </c>
      <c r="O42" s="23">
        <v>2</v>
      </c>
      <c r="P42" s="23">
        <v>2</v>
      </c>
    </row>
    <row r="43" spans="2:16" x14ac:dyDescent="0.25">
      <c r="B43" s="108"/>
      <c r="C43" s="117" t="s">
        <v>44</v>
      </c>
      <c r="D43" s="23">
        <v>18</v>
      </c>
      <c r="E43" s="23"/>
      <c r="F43" s="116">
        <v>1</v>
      </c>
      <c r="G43" s="23">
        <v>1</v>
      </c>
      <c r="H43" s="23">
        <v>1</v>
      </c>
      <c r="I43" s="116">
        <v>2</v>
      </c>
      <c r="J43" s="23">
        <v>2</v>
      </c>
      <c r="K43" s="116">
        <v>1</v>
      </c>
      <c r="L43" s="23">
        <v>1</v>
      </c>
      <c r="M43" s="116">
        <v>1</v>
      </c>
      <c r="N43" s="23">
        <v>1</v>
      </c>
      <c r="O43" s="116">
        <v>1</v>
      </c>
      <c r="P43" s="116">
        <v>1</v>
      </c>
    </row>
    <row r="44" spans="2:16" x14ac:dyDescent="0.25">
      <c r="B44" s="108"/>
      <c r="C44" s="117"/>
      <c r="D44" s="23">
        <v>36</v>
      </c>
      <c r="E44" s="23"/>
      <c r="F44" s="116"/>
      <c r="G44" s="23">
        <v>1</v>
      </c>
      <c r="H44" s="23">
        <v>1</v>
      </c>
      <c r="I44" s="116"/>
      <c r="J44" s="23">
        <v>2</v>
      </c>
      <c r="K44" s="116"/>
      <c r="L44" s="23">
        <v>1</v>
      </c>
      <c r="M44" s="116"/>
      <c r="N44" s="23">
        <v>1</v>
      </c>
      <c r="O44" s="116"/>
      <c r="P44" s="116"/>
    </row>
    <row r="45" spans="2:16" x14ac:dyDescent="0.25">
      <c r="B45" s="108"/>
      <c r="C45" s="114" t="s">
        <v>45</v>
      </c>
      <c r="D45" s="23">
        <v>10</v>
      </c>
      <c r="E45" s="23"/>
      <c r="F45" s="116">
        <v>1</v>
      </c>
      <c r="G45" s="23">
        <v>1</v>
      </c>
      <c r="H45" s="23">
        <v>1</v>
      </c>
      <c r="I45" s="116">
        <v>1</v>
      </c>
      <c r="J45" s="23">
        <v>2</v>
      </c>
      <c r="K45" s="116">
        <v>1</v>
      </c>
      <c r="L45" s="23">
        <v>1</v>
      </c>
      <c r="M45" s="116">
        <v>1</v>
      </c>
      <c r="N45" s="23">
        <v>1</v>
      </c>
      <c r="O45" s="116">
        <v>1</v>
      </c>
      <c r="P45" s="116">
        <v>1</v>
      </c>
    </row>
    <row r="46" spans="2:16" x14ac:dyDescent="0.25">
      <c r="B46" s="108"/>
      <c r="C46" s="114"/>
      <c r="D46" s="23">
        <v>28</v>
      </c>
      <c r="E46" s="23"/>
      <c r="F46" s="116"/>
      <c r="G46" s="23">
        <v>1</v>
      </c>
      <c r="H46" s="23">
        <v>1</v>
      </c>
      <c r="I46" s="116"/>
      <c r="J46" s="23">
        <v>2</v>
      </c>
      <c r="K46" s="116"/>
      <c r="L46" s="23">
        <v>1</v>
      </c>
      <c r="M46" s="116"/>
      <c r="N46" s="23">
        <v>1</v>
      </c>
      <c r="O46" s="116"/>
      <c r="P46" s="116"/>
    </row>
    <row r="47" spans="2:16" x14ac:dyDescent="0.25">
      <c r="B47" s="108"/>
      <c r="C47" s="114"/>
      <c r="D47" s="23">
        <v>15</v>
      </c>
      <c r="E47" s="23"/>
      <c r="F47" s="116"/>
      <c r="G47" s="23">
        <v>1</v>
      </c>
      <c r="H47" s="23">
        <v>1</v>
      </c>
      <c r="I47" s="116"/>
      <c r="J47" s="23">
        <v>1</v>
      </c>
      <c r="K47" s="116"/>
      <c r="L47" s="23">
        <v>1</v>
      </c>
      <c r="M47" s="116"/>
      <c r="N47" s="23">
        <v>1</v>
      </c>
      <c r="O47" s="116"/>
      <c r="P47" s="116"/>
    </row>
    <row r="48" spans="2:16" x14ac:dyDescent="0.25">
      <c r="B48" s="108"/>
      <c r="C48" s="114" t="s">
        <v>46</v>
      </c>
      <c r="D48" s="23">
        <v>10</v>
      </c>
      <c r="E48" s="23"/>
      <c r="F48" s="115">
        <v>1</v>
      </c>
      <c r="G48" s="23">
        <v>1</v>
      </c>
      <c r="H48" s="23">
        <v>1</v>
      </c>
      <c r="I48" s="116">
        <v>2</v>
      </c>
      <c r="J48" s="23">
        <v>2</v>
      </c>
      <c r="K48" s="115">
        <v>1</v>
      </c>
      <c r="L48" s="19">
        <v>1</v>
      </c>
      <c r="M48" s="116">
        <v>2</v>
      </c>
      <c r="N48" s="23">
        <v>2</v>
      </c>
      <c r="O48" s="23">
        <v>2</v>
      </c>
      <c r="P48" s="23">
        <v>2</v>
      </c>
    </row>
    <row r="49" spans="2:16" x14ac:dyDescent="0.25">
      <c r="B49" s="108"/>
      <c r="C49" s="114"/>
      <c r="D49" s="23">
        <v>28</v>
      </c>
      <c r="E49" s="23"/>
      <c r="F49" s="115"/>
      <c r="G49" s="23">
        <v>1</v>
      </c>
      <c r="H49" s="23">
        <v>1</v>
      </c>
      <c r="I49" s="116"/>
      <c r="J49" s="23">
        <v>2</v>
      </c>
      <c r="K49" s="115"/>
      <c r="L49" s="19">
        <v>1</v>
      </c>
      <c r="M49" s="116"/>
      <c r="N49" s="23">
        <v>2</v>
      </c>
      <c r="O49" s="23">
        <v>2</v>
      </c>
      <c r="P49" s="23">
        <v>2</v>
      </c>
    </row>
    <row r="50" spans="2:16" x14ac:dyDescent="0.25">
      <c r="B50" s="108"/>
      <c r="C50" s="114" t="s">
        <v>47</v>
      </c>
      <c r="D50" s="23">
        <v>10</v>
      </c>
      <c r="E50" s="23"/>
      <c r="F50" s="115">
        <v>1</v>
      </c>
      <c r="G50" s="23">
        <v>1</v>
      </c>
      <c r="H50" s="23">
        <v>1</v>
      </c>
      <c r="I50" s="116">
        <v>2</v>
      </c>
      <c r="J50" s="23">
        <v>2</v>
      </c>
      <c r="K50" s="115">
        <v>1</v>
      </c>
      <c r="L50" s="19">
        <v>1</v>
      </c>
      <c r="M50" s="116">
        <v>2</v>
      </c>
      <c r="N50" s="23">
        <v>2</v>
      </c>
      <c r="O50" s="23">
        <v>2</v>
      </c>
      <c r="P50" s="23">
        <v>2</v>
      </c>
    </row>
    <row r="51" spans="2:16" x14ac:dyDescent="0.25">
      <c r="B51" s="108"/>
      <c r="C51" s="114"/>
      <c r="D51" s="23">
        <v>28</v>
      </c>
      <c r="E51" s="23"/>
      <c r="F51" s="115"/>
      <c r="G51" s="23">
        <v>1</v>
      </c>
      <c r="H51" s="23">
        <v>1</v>
      </c>
      <c r="I51" s="116"/>
      <c r="J51" s="23">
        <v>2</v>
      </c>
      <c r="K51" s="115"/>
      <c r="L51" s="19">
        <v>1</v>
      </c>
      <c r="M51" s="116"/>
      <c r="N51" s="23">
        <v>2</v>
      </c>
      <c r="O51" s="23">
        <v>2</v>
      </c>
      <c r="P51" s="23">
        <v>2</v>
      </c>
    </row>
    <row r="52" spans="2:16" x14ac:dyDescent="0.25">
      <c r="B52" s="108"/>
      <c r="C52" s="114" t="s">
        <v>48</v>
      </c>
      <c r="D52" s="23">
        <v>6</v>
      </c>
      <c r="E52" s="23"/>
      <c r="F52" s="115">
        <v>1</v>
      </c>
      <c r="G52" s="23">
        <v>1</v>
      </c>
      <c r="H52" s="23">
        <v>1</v>
      </c>
      <c r="I52" s="116">
        <v>2</v>
      </c>
      <c r="J52" s="23">
        <v>2</v>
      </c>
      <c r="K52" s="115">
        <v>1</v>
      </c>
      <c r="L52" s="19">
        <v>1</v>
      </c>
      <c r="M52" s="116">
        <v>2</v>
      </c>
      <c r="N52" s="23">
        <v>2</v>
      </c>
      <c r="O52" s="23">
        <v>2</v>
      </c>
      <c r="P52" s="23">
        <v>2</v>
      </c>
    </row>
    <row r="53" spans="2:16" x14ac:dyDescent="0.25">
      <c r="B53" s="108"/>
      <c r="C53" s="114"/>
      <c r="D53" s="23">
        <v>24</v>
      </c>
      <c r="E53" s="23"/>
      <c r="F53" s="115"/>
      <c r="G53" s="23">
        <v>1</v>
      </c>
      <c r="H53" s="23">
        <v>1</v>
      </c>
      <c r="I53" s="116"/>
      <c r="J53" s="23">
        <v>2</v>
      </c>
      <c r="K53" s="115"/>
      <c r="L53" s="19">
        <v>1</v>
      </c>
      <c r="M53" s="116"/>
      <c r="N53" s="23">
        <v>2</v>
      </c>
      <c r="O53" s="23">
        <v>2</v>
      </c>
      <c r="P53" s="23">
        <v>2</v>
      </c>
    </row>
    <row r="54" spans="2:16" x14ac:dyDescent="0.25">
      <c r="B54" s="108"/>
      <c r="C54" s="114" t="s">
        <v>49</v>
      </c>
      <c r="D54" s="23" t="s">
        <v>124</v>
      </c>
      <c r="E54" s="23"/>
      <c r="F54" s="116">
        <v>1</v>
      </c>
      <c r="G54" s="23">
        <v>1</v>
      </c>
      <c r="H54" s="23">
        <v>1</v>
      </c>
      <c r="I54" s="116">
        <v>1</v>
      </c>
      <c r="J54" s="23">
        <v>2</v>
      </c>
      <c r="K54" s="116">
        <v>1</v>
      </c>
      <c r="L54" s="23">
        <v>1</v>
      </c>
      <c r="M54" s="116">
        <v>1</v>
      </c>
      <c r="N54" s="23">
        <v>1</v>
      </c>
      <c r="O54" s="116">
        <v>1</v>
      </c>
      <c r="P54" s="116">
        <v>1</v>
      </c>
    </row>
    <row r="55" spans="2:16" x14ac:dyDescent="0.25">
      <c r="B55" s="108"/>
      <c r="C55" s="114"/>
      <c r="D55" s="23" t="s">
        <v>125</v>
      </c>
      <c r="E55" s="23"/>
      <c r="F55" s="116"/>
      <c r="G55" s="23">
        <v>1</v>
      </c>
      <c r="H55" s="23">
        <v>1</v>
      </c>
      <c r="I55" s="116"/>
      <c r="J55" s="23">
        <v>2</v>
      </c>
      <c r="K55" s="116"/>
      <c r="L55" s="23">
        <v>1</v>
      </c>
      <c r="M55" s="116"/>
      <c r="N55" s="23">
        <v>1</v>
      </c>
      <c r="O55" s="116"/>
      <c r="P55" s="116"/>
    </row>
    <row r="56" spans="2:16" x14ac:dyDescent="0.25">
      <c r="B56" s="108"/>
      <c r="C56" s="114"/>
      <c r="D56" s="23" t="s">
        <v>126</v>
      </c>
      <c r="E56" s="23"/>
      <c r="F56" s="116"/>
      <c r="G56" s="23">
        <v>1</v>
      </c>
      <c r="H56" s="23">
        <v>1</v>
      </c>
      <c r="I56" s="116"/>
      <c r="J56" s="23">
        <v>1</v>
      </c>
      <c r="K56" s="116"/>
      <c r="L56" s="23">
        <v>1</v>
      </c>
      <c r="M56" s="116"/>
      <c r="N56" s="23">
        <v>1</v>
      </c>
      <c r="O56" s="116"/>
      <c r="P56" s="116"/>
    </row>
    <row r="57" spans="2:16" x14ac:dyDescent="0.25">
      <c r="B57" s="108"/>
      <c r="C57" s="114"/>
      <c r="D57" s="23" t="s">
        <v>127</v>
      </c>
      <c r="E57" s="23"/>
      <c r="F57" s="116"/>
      <c r="G57" s="23">
        <v>1</v>
      </c>
      <c r="H57" s="23">
        <v>1</v>
      </c>
      <c r="I57" s="116"/>
      <c r="J57" s="23">
        <v>2</v>
      </c>
      <c r="K57" s="116"/>
      <c r="L57" s="23">
        <v>1</v>
      </c>
      <c r="M57" s="116"/>
      <c r="N57" s="23">
        <v>1</v>
      </c>
      <c r="O57" s="116"/>
      <c r="P57" s="116"/>
    </row>
    <row r="58" spans="2:16" x14ac:dyDescent="0.25">
      <c r="B58" s="108"/>
      <c r="C58" s="118" t="s">
        <v>50</v>
      </c>
      <c r="D58" s="23">
        <v>12</v>
      </c>
      <c r="E58" s="23"/>
      <c r="F58" s="116">
        <v>2</v>
      </c>
      <c r="G58" s="23">
        <v>2</v>
      </c>
      <c r="H58" s="23">
        <v>2</v>
      </c>
      <c r="I58" s="116">
        <v>2</v>
      </c>
      <c r="J58" s="23">
        <v>2</v>
      </c>
      <c r="K58" s="116">
        <v>2</v>
      </c>
      <c r="L58" s="23">
        <v>2</v>
      </c>
      <c r="M58" s="116">
        <v>2</v>
      </c>
      <c r="N58" s="23">
        <v>2</v>
      </c>
      <c r="O58" s="23">
        <v>2</v>
      </c>
      <c r="P58" s="23">
        <v>2</v>
      </c>
    </row>
    <row r="59" spans="2:16" x14ac:dyDescent="0.25">
      <c r="B59" s="108"/>
      <c r="C59" s="119"/>
      <c r="D59" s="23">
        <v>30</v>
      </c>
      <c r="E59" s="23"/>
      <c r="F59" s="116"/>
      <c r="G59" s="23">
        <v>2</v>
      </c>
      <c r="H59" s="23">
        <v>2</v>
      </c>
      <c r="I59" s="116"/>
      <c r="J59" s="23">
        <v>2</v>
      </c>
      <c r="K59" s="116"/>
      <c r="L59" s="23">
        <v>2</v>
      </c>
      <c r="M59" s="116"/>
      <c r="N59" s="23">
        <v>2</v>
      </c>
      <c r="O59" s="23">
        <v>2</v>
      </c>
      <c r="P59" s="23">
        <v>2</v>
      </c>
    </row>
    <row r="60" spans="2:16" x14ac:dyDescent="0.25">
      <c r="B60" s="108"/>
      <c r="C60" s="30" t="s">
        <v>161</v>
      </c>
      <c r="D60" s="23">
        <v>27</v>
      </c>
      <c r="E60" s="23"/>
      <c r="F60" s="23">
        <v>2</v>
      </c>
      <c r="G60" s="23">
        <v>2</v>
      </c>
      <c r="H60" s="23">
        <v>2</v>
      </c>
      <c r="I60" s="23">
        <v>2</v>
      </c>
      <c r="J60" s="23">
        <v>2</v>
      </c>
      <c r="K60" s="23">
        <v>2</v>
      </c>
      <c r="L60" s="23">
        <v>2</v>
      </c>
      <c r="M60" s="23">
        <v>2</v>
      </c>
      <c r="N60" s="23">
        <v>2</v>
      </c>
      <c r="O60" s="23">
        <v>2</v>
      </c>
      <c r="P60" s="23">
        <v>2</v>
      </c>
    </row>
    <row r="61" spans="2:16" x14ac:dyDescent="0.25">
      <c r="F61" s="37">
        <f>FREQUENCY(F3:F60,F62)/COUNT(F3:F60)</f>
        <v>0.85185185185185186</v>
      </c>
      <c r="G61" s="37">
        <f t="shared" ref="G61:P61" si="0">FREQUENCY(G3:G60,G62)/COUNT(G3:G60)</f>
        <v>0.82758620689655171</v>
      </c>
      <c r="H61" s="37">
        <f t="shared" si="0"/>
        <v>0.89655172413793105</v>
      </c>
      <c r="I61" s="37">
        <f t="shared" si="0"/>
        <v>0.1111111111111111</v>
      </c>
      <c r="J61" s="37">
        <f t="shared" si="0"/>
        <v>5.1724137931034482E-2</v>
      </c>
      <c r="K61" s="37">
        <f t="shared" si="0"/>
        <v>0.85185185185185186</v>
      </c>
      <c r="L61" s="37">
        <f t="shared" si="0"/>
        <v>0.86206896551724133</v>
      </c>
      <c r="M61" s="37">
        <f t="shared" si="0"/>
        <v>0.33333333333333331</v>
      </c>
      <c r="N61" s="37">
        <f t="shared" si="0"/>
        <v>0.39655172413793105</v>
      </c>
      <c r="O61" s="37">
        <f t="shared" si="0"/>
        <v>0.10416666666666667</v>
      </c>
      <c r="P61" s="37">
        <f t="shared" si="0"/>
        <v>0.10416666666666667</v>
      </c>
    </row>
    <row r="62" spans="2:16" x14ac:dyDescent="0.25">
      <c r="F62" s="35">
        <v>1</v>
      </c>
      <c r="G62" s="35">
        <v>1</v>
      </c>
      <c r="H62" s="35">
        <v>1</v>
      </c>
      <c r="I62" s="35">
        <v>1</v>
      </c>
      <c r="J62" s="35">
        <v>1</v>
      </c>
      <c r="K62" s="35">
        <v>1</v>
      </c>
      <c r="L62" s="35">
        <v>1</v>
      </c>
      <c r="M62" s="35">
        <v>1</v>
      </c>
      <c r="N62" s="35">
        <v>1</v>
      </c>
      <c r="O62" s="35">
        <v>1</v>
      </c>
      <c r="P62" s="35">
        <v>1</v>
      </c>
    </row>
  </sheetData>
  <mergeCells count="141">
    <mergeCell ref="O54:O57"/>
    <mergeCell ref="P54:P57"/>
    <mergeCell ref="F58:F59"/>
    <mergeCell ref="I58:I59"/>
    <mergeCell ref="K58:K59"/>
    <mergeCell ref="M58:M59"/>
    <mergeCell ref="C58:C59"/>
    <mergeCell ref="F52:F53"/>
    <mergeCell ref="K52:K53"/>
    <mergeCell ref="M52:M53"/>
    <mergeCell ref="C54:C57"/>
    <mergeCell ref="F54:F57"/>
    <mergeCell ref="I54:I57"/>
    <mergeCell ref="K54:K57"/>
    <mergeCell ref="M54:M57"/>
    <mergeCell ref="C52:C53"/>
    <mergeCell ref="C48:C49"/>
    <mergeCell ref="F48:F49"/>
    <mergeCell ref="I48:I49"/>
    <mergeCell ref="K48:K49"/>
    <mergeCell ref="M48:M49"/>
    <mergeCell ref="F50:F51"/>
    <mergeCell ref="K50:K51"/>
    <mergeCell ref="M50:M51"/>
    <mergeCell ref="C50:C51"/>
    <mergeCell ref="I50:I51"/>
    <mergeCell ref="P43:P44"/>
    <mergeCell ref="C45:C47"/>
    <mergeCell ref="F45:F47"/>
    <mergeCell ref="I45:I47"/>
    <mergeCell ref="K45:K47"/>
    <mergeCell ref="M45:M47"/>
    <mergeCell ref="O45:O47"/>
    <mergeCell ref="P45:P47"/>
    <mergeCell ref="C43:C44"/>
    <mergeCell ref="F43:F44"/>
    <mergeCell ref="I43:I44"/>
    <mergeCell ref="K43:K44"/>
    <mergeCell ref="M43:M44"/>
    <mergeCell ref="O43:O44"/>
    <mergeCell ref="C39:C40"/>
    <mergeCell ref="F39:F40"/>
    <mergeCell ref="I39:I40"/>
    <mergeCell ref="K39:K40"/>
    <mergeCell ref="M39:M40"/>
    <mergeCell ref="C41:C42"/>
    <mergeCell ref="F41:F42"/>
    <mergeCell ref="I41:I42"/>
    <mergeCell ref="K41:K42"/>
    <mergeCell ref="M41:M42"/>
    <mergeCell ref="C35:C36"/>
    <mergeCell ref="F35:F36"/>
    <mergeCell ref="I35:I36"/>
    <mergeCell ref="K35:K36"/>
    <mergeCell ref="M35:M36"/>
    <mergeCell ref="C37:C38"/>
    <mergeCell ref="F37:F38"/>
    <mergeCell ref="I37:I38"/>
    <mergeCell ref="K37:K38"/>
    <mergeCell ref="M37:M38"/>
    <mergeCell ref="K31:K32"/>
    <mergeCell ref="M31:M32"/>
    <mergeCell ref="K33:K34"/>
    <mergeCell ref="M33:M34"/>
    <mergeCell ref="K27:K28"/>
    <mergeCell ref="M27:M28"/>
    <mergeCell ref="C29:C30"/>
    <mergeCell ref="F29:F30"/>
    <mergeCell ref="I29:I30"/>
    <mergeCell ref="K29:K30"/>
    <mergeCell ref="M29:M30"/>
    <mergeCell ref="F33:F34"/>
    <mergeCell ref="I33:I34"/>
    <mergeCell ref="C23:C24"/>
    <mergeCell ref="F23:F24"/>
    <mergeCell ref="I23:I24"/>
    <mergeCell ref="K23:K24"/>
    <mergeCell ref="M23:M24"/>
    <mergeCell ref="C25:C26"/>
    <mergeCell ref="F25:F26"/>
    <mergeCell ref="I25:I26"/>
    <mergeCell ref="K25:K26"/>
    <mergeCell ref="M25:M26"/>
    <mergeCell ref="C19:C20"/>
    <mergeCell ref="F19:F20"/>
    <mergeCell ref="I19:I20"/>
    <mergeCell ref="K19:K20"/>
    <mergeCell ref="M19:M20"/>
    <mergeCell ref="C21:C22"/>
    <mergeCell ref="F21:F22"/>
    <mergeCell ref="I21:I22"/>
    <mergeCell ref="K21:K22"/>
    <mergeCell ref="M21:M22"/>
    <mergeCell ref="C15:C16"/>
    <mergeCell ref="F15:F16"/>
    <mergeCell ref="I15:I16"/>
    <mergeCell ref="K15:K16"/>
    <mergeCell ref="M15:M16"/>
    <mergeCell ref="C17:C18"/>
    <mergeCell ref="F17:F18"/>
    <mergeCell ref="I17:I18"/>
    <mergeCell ref="K17:K18"/>
    <mergeCell ref="M17:M18"/>
    <mergeCell ref="P9:P12"/>
    <mergeCell ref="C13:C14"/>
    <mergeCell ref="F13:F14"/>
    <mergeCell ref="I13:I14"/>
    <mergeCell ref="K13:K14"/>
    <mergeCell ref="M13:M14"/>
    <mergeCell ref="O13:O14"/>
    <mergeCell ref="P13:P14"/>
    <mergeCell ref="C9:C12"/>
    <mergeCell ref="F9:F12"/>
    <mergeCell ref="I9:I12"/>
    <mergeCell ref="K9:K12"/>
    <mergeCell ref="M9:M12"/>
    <mergeCell ref="O9:O12"/>
    <mergeCell ref="M5:M6"/>
    <mergeCell ref="C7:C8"/>
    <mergeCell ref="F7:F8"/>
    <mergeCell ref="I7:I8"/>
    <mergeCell ref="K7:K8"/>
    <mergeCell ref="M7:M8"/>
    <mergeCell ref="B3:B60"/>
    <mergeCell ref="C3:C4"/>
    <mergeCell ref="F3:F4"/>
    <mergeCell ref="I3:I4"/>
    <mergeCell ref="K3:K4"/>
    <mergeCell ref="M3:M4"/>
    <mergeCell ref="C5:C6"/>
    <mergeCell ref="F5:F6"/>
    <mergeCell ref="I5:I6"/>
    <mergeCell ref="K5:K6"/>
    <mergeCell ref="I52:I53"/>
    <mergeCell ref="I27:I28"/>
    <mergeCell ref="I31:I32"/>
    <mergeCell ref="C27:C28"/>
    <mergeCell ref="F27:F28"/>
    <mergeCell ref="C31:C32"/>
    <mergeCell ref="F31:F32"/>
    <mergeCell ref="C33:C3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24"/>
  <sheetViews>
    <sheetView workbookViewId="0">
      <selection activeCell="C19" sqref="C19:C22"/>
    </sheetView>
  </sheetViews>
  <sheetFormatPr defaultRowHeight="15" x14ac:dyDescent="0.25"/>
  <cols>
    <col min="2" max="2" width="8" bestFit="1" customWidth="1"/>
    <col min="3" max="3" width="45.42578125" bestFit="1" customWidth="1"/>
    <col min="4" max="4" width="12.7109375" bestFit="1" customWidth="1"/>
    <col min="5" max="5" width="13.5703125" bestFit="1" customWidth="1"/>
    <col min="6" max="6" width="11.140625" bestFit="1" customWidth="1"/>
    <col min="7" max="8" width="7.140625" bestFit="1" customWidth="1"/>
    <col min="9" max="9" width="16.28515625" bestFit="1" customWidth="1"/>
    <col min="10" max="10" width="18" bestFit="1" customWidth="1"/>
    <col min="11" max="11" width="16.28515625" bestFit="1" customWidth="1"/>
    <col min="12" max="12" width="18" bestFit="1" customWidth="1"/>
    <col min="13" max="13" width="33.140625" bestFit="1" customWidth="1"/>
    <col min="14" max="14" width="13.5703125" bestFit="1" customWidth="1"/>
    <col min="15" max="15" width="33.1406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5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ht="15.75" x14ac:dyDescent="0.25">
      <c r="B3" s="108" t="s">
        <v>148</v>
      </c>
      <c r="C3" s="96" t="s">
        <v>172</v>
      </c>
      <c r="D3" s="38" t="s">
        <v>110</v>
      </c>
      <c r="E3" s="8"/>
      <c r="F3" s="120">
        <v>2</v>
      </c>
      <c r="G3" s="23">
        <v>2</v>
      </c>
      <c r="H3" s="9">
        <v>1</v>
      </c>
      <c r="I3" s="120">
        <v>1</v>
      </c>
      <c r="J3" s="9">
        <v>1</v>
      </c>
      <c r="K3" s="120">
        <v>1</v>
      </c>
      <c r="L3" s="9">
        <v>1</v>
      </c>
      <c r="M3" s="120">
        <v>1</v>
      </c>
      <c r="N3" s="9">
        <v>1</v>
      </c>
      <c r="O3" s="122">
        <v>2</v>
      </c>
      <c r="P3" s="122">
        <v>2</v>
      </c>
    </row>
    <row r="4" spans="2:16" ht="15.75" x14ac:dyDescent="0.25">
      <c r="B4" s="108"/>
      <c r="C4" s="96"/>
      <c r="D4" s="38">
        <v>19</v>
      </c>
      <c r="E4" s="8"/>
      <c r="F4" s="120"/>
      <c r="G4" s="23">
        <v>2</v>
      </c>
      <c r="H4" s="9">
        <v>1</v>
      </c>
      <c r="I4" s="120"/>
      <c r="J4" s="9">
        <v>1</v>
      </c>
      <c r="K4" s="120"/>
      <c r="L4" s="9">
        <v>1</v>
      </c>
      <c r="M4" s="120"/>
      <c r="N4" s="9">
        <v>1</v>
      </c>
      <c r="O4" s="123"/>
      <c r="P4" s="123"/>
    </row>
    <row r="5" spans="2:16" ht="15.75" x14ac:dyDescent="0.25">
      <c r="B5" s="108"/>
      <c r="C5" s="31" t="s">
        <v>52</v>
      </c>
      <c r="D5" s="38" t="s">
        <v>111</v>
      </c>
      <c r="E5" s="8"/>
      <c r="F5" s="9">
        <v>2</v>
      </c>
      <c r="G5" s="23">
        <v>2</v>
      </c>
      <c r="H5" s="9">
        <v>1</v>
      </c>
      <c r="I5" s="9">
        <v>2</v>
      </c>
      <c r="J5" s="9">
        <v>2</v>
      </c>
      <c r="K5" s="9">
        <v>1</v>
      </c>
      <c r="L5" s="9">
        <v>2</v>
      </c>
      <c r="M5" s="9">
        <v>1</v>
      </c>
      <c r="N5" s="9">
        <v>1</v>
      </c>
      <c r="O5" s="9">
        <v>2</v>
      </c>
      <c r="P5" s="9">
        <v>2</v>
      </c>
    </row>
    <row r="6" spans="2:16" ht="15.75" x14ac:dyDescent="0.25">
      <c r="B6" s="108"/>
      <c r="C6" s="114" t="s">
        <v>53</v>
      </c>
      <c r="D6" s="38" t="s">
        <v>111</v>
      </c>
      <c r="E6" s="8"/>
      <c r="F6" s="120">
        <v>1</v>
      </c>
      <c r="G6" s="10">
        <v>1</v>
      </c>
      <c r="H6" s="9">
        <v>1</v>
      </c>
      <c r="I6" s="120">
        <v>1</v>
      </c>
      <c r="J6" s="9">
        <v>1</v>
      </c>
      <c r="K6" s="120">
        <v>1</v>
      </c>
      <c r="L6" s="9">
        <v>1</v>
      </c>
      <c r="M6" s="120">
        <v>1</v>
      </c>
      <c r="N6" s="9">
        <v>1</v>
      </c>
      <c r="O6" s="122">
        <v>2</v>
      </c>
      <c r="P6" s="122">
        <v>2</v>
      </c>
    </row>
    <row r="7" spans="2:16" ht="15.75" x14ac:dyDescent="0.25">
      <c r="B7" s="108"/>
      <c r="C7" s="114"/>
      <c r="D7" s="38">
        <v>20</v>
      </c>
      <c r="E7" s="8"/>
      <c r="F7" s="120"/>
      <c r="G7" s="10">
        <v>1</v>
      </c>
      <c r="H7" s="9">
        <v>1</v>
      </c>
      <c r="I7" s="120"/>
      <c r="J7" s="9">
        <v>2</v>
      </c>
      <c r="K7" s="120"/>
      <c r="L7" s="9">
        <v>1</v>
      </c>
      <c r="M7" s="120"/>
      <c r="N7" s="9">
        <v>1</v>
      </c>
      <c r="O7" s="123"/>
      <c r="P7" s="123"/>
    </row>
    <row r="8" spans="2:16" ht="15.75" x14ac:dyDescent="0.25">
      <c r="B8" s="108"/>
      <c r="C8" s="96" t="s">
        <v>95</v>
      </c>
      <c r="D8" s="38">
        <v>10</v>
      </c>
      <c r="E8" s="18"/>
      <c r="F8" s="120">
        <v>2</v>
      </c>
      <c r="G8" s="9">
        <v>2</v>
      </c>
      <c r="H8" s="9">
        <v>1</v>
      </c>
      <c r="I8" s="120">
        <v>2</v>
      </c>
      <c r="J8" s="9">
        <v>2</v>
      </c>
      <c r="K8" s="120">
        <v>2</v>
      </c>
      <c r="L8" s="9">
        <v>2</v>
      </c>
      <c r="M8" s="120">
        <v>2</v>
      </c>
      <c r="N8" s="9">
        <v>2</v>
      </c>
      <c r="O8" s="122">
        <v>2</v>
      </c>
      <c r="P8" s="122">
        <v>2</v>
      </c>
    </row>
    <row r="9" spans="2:16" ht="15.75" x14ac:dyDescent="0.25">
      <c r="B9" s="108"/>
      <c r="C9" s="96"/>
      <c r="D9" s="38">
        <v>28</v>
      </c>
      <c r="E9" s="18"/>
      <c r="F9" s="120"/>
      <c r="G9" s="9">
        <v>2</v>
      </c>
      <c r="H9" s="9">
        <v>2</v>
      </c>
      <c r="I9" s="120"/>
      <c r="J9" s="9">
        <v>2</v>
      </c>
      <c r="K9" s="120"/>
      <c r="L9" s="9">
        <v>2</v>
      </c>
      <c r="M9" s="120"/>
      <c r="N9" s="9">
        <v>2</v>
      </c>
      <c r="O9" s="123"/>
      <c r="P9" s="123"/>
    </row>
    <row r="10" spans="2:16" ht="15.75" x14ac:dyDescent="0.25">
      <c r="B10" s="108"/>
      <c r="C10" s="114" t="s">
        <v>54</v>
      </c>
      <c r="D10" s="38" t="s">
        <v>110</v>
      </c>
      <c r="E10" s="8"/>
      <c r="F10" s="120">
        <v>2</v>
      </c>
      <c r="G10" s="23">
        <v>2</v>
      </c>
      <c r="H10" s="9">
        <v>2</v>
      </c>
      <c r="I10" s="120">
        <v>1</v>
      </c>
      <c r="J10" s="9">
        <v>2</v>
      </c>
      <c r="K10" s="120">
        <v>1</v>
      </c>
      <c r="L10" s="9">
        <v>2</v>
      </c>
      <c r="M10" s="120">
        <v>1</v>
      </c>
      <c r="N10" s="9">
        <v>2</v>
      </c>
      <c r="O10" s="122">
        <v>2</v>
      </c>
      <c r="P10" s="122">
        <v>2</v>
      </c>
    </row>
    <row r="11" spans="2:16" ht="15.75" x14ac:dyDescent="0.25">
      <c r="B11" s="108"/>
      <c r="C11" s="114"/>
      <c r="D11" s="38">
        <v>19</v>
      </c>
      <c r="E11" s="8"/>
      <c r="F11" s="120"/>
      <c r="G11" s="23">
        <v>2</v>
      </c>
      <c r="H11" s="9">
        <v>1</v>
      </c>
      <c r="I11" s="120"/>
      <c r="J11" s="9">
        <v>1</v>
      </c>
      <c r="K11" s="120"/>
      <c r="L11" s="9">
        <v>1</v>
      </c>
      <c r="M11" s="120"/>
      <c r="N11" s="9">
        <v>1</v>
      </c>
      <c r="O11" s="123"/>
      <c r="P11" s="123"/>
    </row>
    <row r="12" spans="2:16" ht="15.75" x14ac:dyDescent="0.25">
      <c r="B12" s="108"/>
      <c r="C12" s="114" t="s">
        <v>55</v>
      </c>
      <c r="D12" s="38">
        <v>17</v>
      </c>
      <c r="E12" s="8"/>
      <c r="F12" s="120">
        <v>1</v>
      </c>
      <c r="G12" s="9">
        <v>1</v>
      </c>
      <c r="H12" s="9">
        <v>1</v>
      </c>
      <c r="I12" s="120">
        <v>2</v>
      </c>
      <c r="J12" s="23">
        <v>2</v>
      </c>
      <c r="K12" s="120">
        <v>1</v>
      </c>
      <c r="L12" s="9">
        <v>1</v>
      </c>
      <c r="M12" s="120">
        <v>1</v>
      </c>
      <c r="N12" s="9">
        <v>1</v>
      </c>
      <c r="O12" s="122">
        <v>2</v>
      </c>
      <c r="P12" s="122">
        <v>2</v>
      </c>
    </row>
    <row r="13" spans="2:16" ht="15.75" x14ac:dyDescent="0.25">
      <c r="B13" s="108"/>
      <c r="C13" s="114"/>
      <c r="D13" s="38">
        <v>35</v>
      </c>
      <c r="E13" s="8"/>
      <c r="F13" s="120"/>
      <c r="G13" s="9">
        <v>1</v>
      </c>
      <c r="H13" s="9">
        <v>1</v>
      </c>
      <c r="I13" s="120"/>
      <c r="J13" s="23">
        <v>2</v>
      </c>
      <c r="K13" s="120"/>
      <c r="L13" s="9">
        <v>1</v>
      </c>
      <c r="M13" s="120"/>
      <c r="N13" s="9">
        <v>1</v>
      </c>
      <c r="O13" s="123"/>
      <c r="P13" s="123"/>
    </row>
    <row r="14" spans="2:16" ht="15.75" x14ac:dyDescent="0.25">
      <c r="B14" s="108"/>
      <c r="C14" s="114" t="s">
        <v>56</v>
      </c>
      <c r="D14" s="38" t="s">
        <v>112</v>
      </c>
      <c r="E14" s="8"/>
      <c r="F14" s="121">
        <v>1</v>
      </c>
      <c r="G14" s="9">
        <v>1</v>
      </c>
      <c r="H14" s="9">
        <v>1</v>
      </c>
      <c r="I14" s="121">
        <v>2</v>
      </c>
      <c r="J14" s="23">
        <v>2</v>
      </c>
      <c r="K14" s="121">
        <v>2</v>
      </c>
      <c r="L14" s="23">
        <v>2</v>
      </c>
      <c r="M14" s="121">
        <v>1</v>
      </c>
      <c r="N14" s="9">
        <v>1</v>
      </c>
      <c r="O14" s="124">
        <v>2</v>
      </c>
      <c r="P14" s="124">
        <v>2</v>
      </c>
    </row>
    <row r="15" spans="2:16" ht="15.75" x14ac:dyDescent="0.25">
      <c r="B15" s="108"/>
      <c r="C15" s="114"/>
      <c r="D15" s="38">
        <v>12</v>
      </c>
      <c r="E15" s="8"/>
      <c r="F15" s="121"/>
      <c r="G15" s="9">
        <v>1</v>
      </c>
      <c r="H15" s="9">
        <v>1</v>
      </c>
      <c r="I15" s="121"/>
      <c r="J15" s="23">
        <v>2</v>
      </c>
      <c r="K15" s="121"/>
      <c r="L15" s="23">
        <v>2</v>
      </c>
      <c r="M15" s="121"/>
      <c r="N15" s="9">
        <v>1</v>
      </c>
      <c r="O15" s="125"/>
      <c r="P15" s="125"/>
    </row>
    <row r="16" spans="2:16" ht="15.75" x14ac:dyDescent="0.25">
      <c r="B16" s="108"/>
      <c r="C16" s="114"/>
      <c r="D16" s="38">
        <v>19</v>
      </c>
      <c r="E16" s="8"/>
      <c r="F16" s="121"/>
      <c r="G16" s="23">
        <v>2</v>
      </c>
      <c r="H16" s="23">
        <v>2</v>
      </c>
      <c r="I16" s="121"/>
      <c r="J16" s="23">
        <v>2</v>
      </c>
      <c r="K16" s="121"/>
      <c r="L16" s="23">
        <v>2</v>
      </c>
      <c r="M16" s="121"/>
      <c r="N16" s="23">
        <v>2</v>
      </c>
      <c r="O16" s="125"/>
      <c r="P16" s="125"/>
    </row>
    <row r="17" spans="2:16" ht="15.75" x14ac:dyDescent="0.25">
      <c r="B17" s="108"/>
      <c r="C17" s="114"/>
      <c r="D17" s="38">
        <v>25</v>
      </c>
      <c r="E17" s="8"/>
      <c r="F17" s="121"/>
      <c r="G17" s="9">
        <v>1</v>
      </c>
      <c r="H17" s="9">
        <v>1</v>
      </c>
      <c r="I17" s="121"/>
      <c r="J17" s="23">
        <v>2</v>
      </c>
      <c r="K17" s="121"/>
      <c r="L17" s="10" t="s">
        <v>162</v>
      </c>
      <c r="M17" s="121"/>
      <c r="N17" s="9">
        <v>1</v>
      </c>
      <c r="O17" s="125"/>
      <c r="P17" s="125"/>
    </row>
    <row r="18" spans="2:16" ht="15.75" x14ac:dyDescent="0.25">
      <c r="B18" s="108"/>
      <c r="C18" s="114"/>
      <c r="D18" s="38">
        <v>30</v>
      </c>
      <c r="E18" s="8"/>
      <c r="F18" s="121"/>
      <c r="G18" s="9">
        <v>1</v>
      </c>
      <c r="H18" s="9">
        <v>1</v>
      </c>
      <c r="I18" s="121"/>
      <c r="J18" s="23">
        <v>2</v>
      </c>
      <c r="K18" s="121"/>
      <c r="L18" s="10" t="s">
        <v>162</v>
      </c>
      <c r="M18" s="121"/>
      <c r="N18" s="9">
        <v>1</v>
      </c>
      <c r="O18" s="126"/>
      <c r="P18" s="126"/>
    </row>
    <row r="19" spans="2:16" ht="15.75" x14ac:dyDescent="0.25">
      <c r="B19" s="108"/>
      <c r="C19" s="96" t="s">
        <v>173</v>
      </c>
      <c r="D19" s="38" t="s">
        <v>113</v>
      </c>
      <c r="E19" s="8"/>
      <c r="F19" s="121">
        <v>1</v>
      </c>
      <c r="G19" s="9">
        <v>1</v>
      </c>
      <c r="H19" s="9">
        <v>1</v>
      </c>
      <c r="I19" s="121">
        <v>1</v>
      </c>
      <c r="J19" s="9">
        <v>1</v>
      </c>
      <c r="K19" s="121">
        <v>1</v>
      </c>
      <c r="L19" s="9">
        <v>1</v>
      </c>
      <c r="M19" s="121">
        <v>1</v>
      </c>
      <c r="N19" s="10">
        <v>1</v>
      </c>
      <c r="O19" s="121">
        <v>1</v>
      </c>
      <c r="P19" s="121">
        <v>1</v>
      </c>
    </row>
    <row r="20" spans="2:16" ht="15.75" x14ac:dyDescent="0.25">
      <c r="B20" s="108"/>
      <c r="C20" s="96"/>
      <c r="D20" s="38" t="s">
        <v>114</v>
      </c>
      <c r="E20" s="8"/>
      <c r="F20" s="121"/>
      <c r="G20" s="10">
        <v>1</v>
      </c>
      <c r="H20" s="9">
        <v>1</v>
      </c>
      <c r="I20" s="121"/>
      <c r="J20" s="23">
        <v>2</v>
      </c>
      <c r="K20" s="121"/>
      <c r="L20" s="9">
        <v>1</v>
      </c>
      <c r="M20" s="121"/>
      <c r="N20" s="10">
        <v>1</v>
      </c>
      <c r="O20" s="121"/>
      <c r="P20" s="121"/>
    </row>
    <row r="21" spans="2:16" ht="15.75" x14ac:dyDescent="0.25">
      <c r="B21" s="108"/>
      <c r="C21" s="96"/>
      <c r="D21" s="38" t="s">
        <v>115</v>
      </c>
      <c r="E21" s="8"/>
      <c r="F21" s="121"/>
      <c r="G21" s="10">
        <v>1</v>
      </c>
      <c r="H21" s="9">
        <v>1</v>
      </c>
      <c r="I21" s="121"/>
      <c r="J21" s="9">
        <v>1</v>
      </c>
      <c r="K21" s="121"/>
      <c r="L21" s="9">
        <v>1</v>
      </c>
      <c r="M21" s="121"/>
      <c r="N21" s="10">
        <v>1</v>
      </c>
      <c r="O21" s="121"/>
      <c r="P21" s="121"/>
    </row>
    <row r="22" spans="2:16" ht="15.75" x14ac:dyDescent="0.25">
      <c r="B22" s="108"/>
      <c r="C22" s="96"/>
      <c r="D22" s="38" t="s">
        <v>116</v>
      </c>
      <c r="E22" s="8"/>
      <c r="F22" s="121"/>
      <c r="G22" s="10">
        <v>1</v>
      </c>
      <c r="H22" s="9">
        <v>1</v>
      </c>
      <c r="I22" s="121"/>
      <c r="J22" s="23">
        <v>2</v>
      </c>
      <c r="K22" s="121"/>
      <c r="L22" s="9">
        <v>1</v>
      </c>
      <c r="M22" s="121"/>
      <c r="N22" s="10">
        <v>1</v>
      </c>
      <c r="O22" s="121"/>
      <c r="P22" s="121"/>
    </row>
    <row r="23" spans="2:16" x14ac:dyDescent="0.25">
      <c r="F23" s="37">
        <f>FREQUENCY(F3:F22,F24)/COUNT(F3:F22)</f>
        <v>0.5</v>
      </c>
      <c r="G23" s="37">
        <f t="shared" ref="G23:P23" si="0">FREQUENCY(G3:G22,G24)/COUNT(G3:G22)</f>
        <v>0.6</v>
      </c>
      <c r="H23" s="37">
        <f t="shared" si="0"/>
        <v>0.85</v>
      </c>
      <c r="I23" s="37">
        <f t="shared" si="0"/>
        <v>0.5</v>
      </c>
      <c r="J23" s="37">
        <f t="shared" si="0"/>
        <v>0.3</v>
      </c>
      <c r="K23" s="37">
        <f t="shared" si="0"/>
        <v>0.75</v>
      </c>
      <c r="L23" s="37">
        <f t="shared" si="0"/>
        <v>0.61111111111111116</v>
      </c>
      <c r="M23" s="37">
        <f t="shared" si="0"/>
        <v>0.875</v>
      </c>
      <c r="N23" s="37">
        <f t="shared" si="0"/>
        <v>0.8</v>
      </c>
      <c r="O23" s="37">
        <f t="shared" si="0"/>
        <v>0.125</v>
      </c>
      <c r="P23" s="37">
        <f t="shared" si="0"/>
        <v>0.125</v>
      </c>
    </row>
    <row r="24" spans="2:16" x14ac:dyDescent="0.25">
      <c r="F24" s="35">
        <v>1</v>
      </c>
      <c r="G24" s="35">
        <v>1</v>
      </c>
      <c r="H24" s="35">
        <v>1</v>
      </c>
      <c r="I24" s="35">
        <v>1</v>
      </c>
      <c r="J24" s="35">
        <v>1</v>
      </c>
      <c r="K24" s="35">
        <v>1</v>
      </c>
      <c r="L24" s="35">
        <v>1</v>
      </c>
      <c r="M24" s="35">
        <v>1</v>
      </c>
      <c r="N24" s="35">
        <v>1</v>
      </c>
      <c r="O24" s="35">
        <v>1</v>
      </c>
      <c r="P24" s="35">
        <v>1</v>
      </c>
    </row>
  </sheetData>
  <mergeCells count="50">
    <mergeCell ref="O19:O22"/>
    <mergeCell ref="P19:P22"/>
    <mergeCell ref="O14:O18"/>
    <mergeCell ref="O12:O13"/>
    <mergeCell ref="P8:P9"/>
    <mergeCell ref="P10:P11"/>
    <mergeCell ref="P12:P13"/>
    <mergeCell ref="P14:P18"/>
    <mergeCell ref="M3:M4"/>
    <mergeCell ref="O3:O4"/>
    <mergeCell ref="O6:O7"/>
    <mergeCell ref="O8:O9"/>
    <mergeCell ref="O10:O11"/>
    <mergeCell ref="M19:M22"/>
    <mergeCell ref="P3:P4"/>
    <mergeCell ref="P6:P7"/>
    <mergeCell ref="F14:F18"/>
    <mergeCell ref="I14:I18"/>
    <mergeCell ref="K14:K18"/>
    <mergeCell ref="M14:M18"/>
    <mergeCell ref="F12:F13"/>
    <mergeCell ref="K12:K13"/>
    <mergeCell ref="M12:M13"/>
    <mergeCell ref="I6:I7"/>
    <mergeCell ref="K8:K9"/>
    <mergeCell ref="M8:M9"/>
    <mergeCell ref="F10:F11"/>
    <mergeCell ref="K10:K11"/>
    <mergeCell ref="M10:M11"/>
    <mergeCell ref="B3:B22"/>
    <mergeCell ref="C3:C4"/>
    <mergeCell ref="F3:F4"/>
    <mergeCell ref="I3:I4"/>
    <mergeCell ref="K3:K4"/>
    <mergeCell ref="F6:F7"/>
    <mergeCell ref="K6:K7"/>
    <mergeCell ref="C19:C22"/>
    <mergeCell ref="F19:F22"/>
    <mergeCell ref="I19:I22"/>
    <mergeCell ref="K19:K22"/>
    <mergeCell ref="M6:M7"/>
    <mergeCell ref="F8:F9"/>
    <mergeCell ref="C14:C18"/>
    <mergeCell ref="C6:C7"/>
    <mergeCell ref="C8:C9"/>
    <mergeCell ref="C10:C11"/>
    <mergeCell ref="C12:C13"/>
    <mergeCell ref="I8:I9"/>
    <mergeCell ref="I10:I11"/>
    <mergeCell ref="I12:I13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16"/>
  <sheetViews>
    <sheetView topLeftCell="B1" workbookViewId="0">
      <selection activeCell="C14" sqref="C14"/>
    </sheetView>
  </sheetViews>
  <sheetFormatPr defaultRowHeight="15" x14ac:dyDescent="0.25"/>
  <cols>
    <col min="2" max="2" width="10.7109375" bestFit="1" customWidth="1"/>
    <col min="3" max="3" width="45.42578125" bestFit="1" customWidth="1"/>
    <col min="4" max="4" width="12.7109375" bestFit="1" customWidth="1"/>
    <col min="5" max="5" width="13.5703125" bestFit="1" customWidth="1"/>
    <col min="6" max="6" width="8.140625" bestFit="1" customWidth="1"/>
    <col min="7" max="7" width="7.140625" bestFit="1" customWidth="1"/>
    <col min="8" max="8" width="8.140625" bestFit="1" customWidth="1"/>
    <col min="9" max="9" width="19.85546875" bestFit="1" customWidth="1"/>
    <col min="10" max="10" width="18" bestFit="1" customWidth="1"/>
    <col min="11" max="11" width="15.7109375" bestFit="1" customWidth="1"/>
    <col min="12" max="12" width="14.140625" bestFit="1" customWidth="1"/>
    <col min="13" max="13" width="18" bestFit="1" customWidth="1"/>
    <col min="14" max="14" width="9.5703125" bestFit="1" customWidth="1"/>
    <col min="15" max="15" width="11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5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ht="15.75" x14ac:dyDescent="0.25">
      <c r="B3" s="108" t="s">
        <v>149</v>
      </c>
      <c r="C3" s="31" t="s">
        <v>58</v>
      </c>
      <c r="D3" s="38" t="s">
        <v>130</v>
      </c>
      <c r="E3" s="38"/>
      <c r="F3" s="39">
        <v>2</v>
      </c>
      <c r="G3" s="9">
        <v>2</v>
      </c>
      <c r="H3" s="9">
        <v>1</v>
      </c>
      <c r="I3" s="39">
        <v>2</v>
      </c>
      <c r="J3" s="9">
        <v>2</v>
      </c>
      <c r="K3" s="39">
        <v>1</v>
      </c>
      <c r="L3" s="39">
        <v>1</v>
      </c>
      <c r="M3" s="9">
        <v>1</v>
      </c>
      <c r="N3" s="9">
        <v>1</v>
      </c>
      <c r="O3" s="9">
        <v>2</v>
      </c>
      <c r="P3" s="9">
        <v>2</v>
      </c>
    </row>
    <row r="4" spans="2:16" ht="15.75" x14ac:dyDescent="0.25">
      <c r="B4" s="108"/>
      <c r="C4" s="114" t="s">
        <v>94</v>
      </c>
      <c r="D4" s="38" t="s">
        <v>128</v>
      </c>
      <c r="E4" s="38"/>
      <c r="F4" s="121">
        <v>2</v>
      </c>
      <c r="G4" s="9">
        <v>2</v>
      </c>
      <c r="H4" s="9">
        <v>1</v>
      </c>
      <c r="I4" s="121">
        <v>2</v>
      </c>
      <c r="J4" s="9">
        <v>2</v>
      </c>
      <c r="K4" s="121">
        <v>1</v>
      </c>
      <c r="L4" s="121">
        <v>1</v>
      </c>
      <c r="M4" s="9">
        <v>1</v>
      </c>
      <c r="N4" s="9">
        <v>1</v>
      </c>
      <c r="O4" s="9">
        <v>2</v>
      </c>
      <c r="P4" s="9">
        <v>2</v>
      </c>
    </row>
    <row r="5" spans="2:16" ht="15.75" x14ac:dyDescent="0.25">
      <c r="B5" s="108"/>
      <c r="C5" s="114"/>
      <c r="D5" s="38" t="s">
        <v>129</v>
      </c>
      <c r="E5" s="38"/>
      <c r="F5" s="121"/>
      <c r="G5" s="9">
        <v>2</v>
      </c>
      <c r="H5" s="9">
        <v>1</v>
      </c>
      <c r="I5" s="121"/>
      <c r="J5" s="9">
        <v>2</v>
      </c>
      <c r="K5" s="121"/>
      <c r="L5" s="121"/>
      <c r="M5" s="9">
        <v>1</v>
      </c>
      <c r="N5" s="9">
        <v>1</v>
      </c>
      <c r="O5" s="9">
        <v>2</v>
      </c>
      <c r="P5" s="9">
        <v>2</v>
      </c>
    </row>
    <row r="6" spans="2:16" ht="15.75" x14ac:dyDescent="0.25">
      <c r="B6" s="108"/>
      <c r="C6" s="31" t="s">
        <v>96</v>
      </c>
      <c r="D6" s="38" t="s">
        <v>131</v>
      </c>
      <c r="E6" s="38"/>
      <c r="F6" s="39">
        <v>2</v>
      </c>
      <c r="G6" s="9">
        <v>2</v>
      </c>
      <c r="H6" s="9">
        <v>2</v>
      </c>
      <c r="I6" s="39">
        <v>2</v>
      </c>
      <c r="J6" s="9">
        <v>2</v>
      </c>
      <c r="K6" s="39">
        <v>2</v>
      </c>
      <c r="L6" s="39">
        <v>2</v>
      </c>
      <c r="M6" s="9">
        <v>2</v>
      </c>
      <c r="N6" s="9">
        <v>2</v>
      </c>
      <c r="O6" s="9">
        <v>2</v>
      </c>
      <c r="P6" s="9">
        <v>2</v>
      </c>
    </row>
    <row r="7" spans="2:16" ht="15.75" x14ac:dyDescent="0.25">
      <c r="B7" s="108"/>
      <c r="C7" s="31" t="s">
        <v>59</v>
      </c>
      <c r="D7" s="38" t="s">
        <v>110</v>
      </c>
      <c r="E7" s="38"/>
      <c r="F7" s="39">
        <v>2</v>
      </c>
      <c r="G7" s="9">
        <v>2</v>
      </c>
      <c r="H7" s="9">
        <v>1</v>
      </c>
      <c r="I7" s="39">
        <v>1</v>
      </c>
      <c r="J7" s="9">
        <v>2</v>
      </c>
      <c r="K7" s="39">
        <v>2</v>
      </c>
      <c r="L7" s="39">
        <v>1</v>
      </c>
      <c r="M7" s="9">
        <v>1</v>
      </c>
      <c r="N7" s="9">
        <v>1</v>
      </c>
      <c r="O7" s="9">
        <v>2</v>
      </c>
      <c r="P7" s="9">
        <v>2</v>
      </c>
    </row>
    <row r="8" spans="2:16" ht="15.75" x14ac:dyDescent="0.25">
      <c r="B8" s="108"/>
      <c r="C8" s="31" t="s">
        <v>60</v>
      </c>
      <c r="D8" s="38" t="s">
        <v>132</v>
      </c>
      <c r="E8" s="38"/>
      <c r="F8" s="39">
        <v>2</v>
      </c>
      <c r="G8" s="9">
        <v>2</v>
      </c>
      <c r="H8" s="9">
        <v>1</v>
      </c>
      <c r="I8" s="39">
        <v>2</v>
      </c>
      <c r="J8" s="9">
        <v>2</v>
      </c>
      <c r="K8" s="39">
        <v>2</v>
      </c>
      <c r="L8" s="39">
        <v>2</v>
      </c>
      <c r="M8" s="9">
        <v>1</v>
      </c>
      <c r="N8" s="9">
        <v>1</v>
      </c>
      <c r="O8" s="9">
        <v>2</v>
      </c>
      <c r="P8" s="9">
        <v>2</v>
      </c>
    </row>
    <row r="9" spans="2:16" ht="15.75" x14ac:dyDescent="0.25">
      <c r="B9" s="108"/>
      <c r="C9" s="31" t="s">
        <v>61</v>
      </c>
      <c r="D9" s="38" t="s">
        <v>133</v>
      </c>
      <c r="E9" s="38"/>
      <c r="F9" s="39">
        <v>2</v>
      </c>
      <c r="G9" s="9">
        <v>2</v>
      </c>
      <c r="H9" s="9">
        <v>2</v>
      </c>
      <c r="I9" s="39">
        <v>2</v>
      </c>
      <c r="J9" s="9">
        <v>2</v>
      </c>
      <c r="K9" s="39">
        <v>1</v>
      </c>
      <c r="L9" s="39">
        <v>2</v>
      </c>
      <c r="M9" s="9">
        <v>2</v>
      </c>
      <c r="N9" s="9">
        <v>2</v>
      </c>
      <c r="O9" s="9">
        <v>2</v>
      </c>
      <c r="P9" s="9">
        <v>2</v>
      </c>
    </row>
    <row r="10" spans="2:16" ht="15.75" x14ac:dyDescent="0.25">
      <c r="B10" s="108"/>
      <c r="C10" s="31" t="s">
        <v>62</v>
      </c>
      <c r="D10" s="38" t="s">
        <v>134</v>
      </c>
      <c r="E10" s="38"/>
      <c r="F10" s="39">
        <v>2</v>
      </c>
      <c r="G10" s="9">
        <v>2</v>
      </c>
      <c r="H10" s="9">
        <v>2</v>
      </c>
      <c r="I10" s="39">
        <v>2</v>
      </c>
      <c r="J10" s="9">
        <v>2</v>
      </c>
      <c r="K10" s="39">
        <v>1</v>
      </c>
      <c r="L10" s="39">
        <v>1</v>
      </c>
      <c r="M10" s="9">
        <v>2</v>
      </c>
      <c r="N10" s="9">
        <v>2</v>
      </c>
      <c r="O10" s="9">
        <v>2</v>
      </c>
      <c r="P10" s="9">
        <v>2</v>
      </c>
    </row>
    <row r="11" spans="2:16" ht="15.75" x14ac:dyDescent="0.25">
      <c r="B11" s="108"/>
      <c r="C11" s="31" t="s">
        <v>98</v>
      </c>
      <c r="D11" s="38" t="s">
        <v>104</v>
      </c>
      <c r="E11" s="38"/>
      <c r="F11" s="39">
        <v>2</v>
      </c>
      <c r="G11" s="9">
        <v>2</v>
      </c>
      <c r="H11" s="9">
        <v>1</v>
      </c>
      <c r="I11" s="39">
        <v>2</v>
      </c>
      <c r="J11" s="9">
        <v>2</v>
      </c>
      <c r="K11" s="39">
        <v>2</v>
      </c>
      <c r="L11" s="39">
        <v>1</v>
      </c>
      <c r="M11" s="9">
        <v>1</v>
      </c>
      <c r="N11" s="9">
        <v>1</v>
      </c>
      <c r="O11" s="9">
        <v>2</v>
      </c>
      <c r="P11" s="9">
        <v>2</v>
      </c>
    </row>
    <row r="12" spans="2:16" ht="15.75" x14ac:dyDescent="0.25">
      <c r="B12" s="108"/>
      <c r="C12" s="31" t="s">
        <v>63</v>
      </c>
      <c r="D12" s="40" t="s">
        <v>132</v>
      </c>
      <c r="E12" s="38"/>
      <c r="F12" s="39">
        <v>2</v>
      </c>
      <c r="G12" s="9">
        <v>2</v>
      </c>
      <c r="H12" s="9">
        <v>1</v>
      </c>
      <c r="I12" s="39">
        <v>2</v>
      </c>
      <c r="J12" s="9">
        <v>2</v>
      </c>
      <c r="K12" s="39">
        <v>1</v>
      </c>
      <c r="L12" s="39">
        <v>1</v>
      </c>
      <c r="M12" s="9">
        <v>2</v>
      </c>
      <c r="N12" s="9">
        <v>2</v>
      </c>
      <c r="O12" s="9">
        <v>2</v>
      </c>
      <c r="P12" s="9">
        <v>2</v>
      </c>
    </row>
    <row r="13" spans="2:16" ht="15.75" x14ac:dyDescent="0.25">
      <c r="B13" s="108"/>
      <c r="C13" s="31" t="s">
        <v>64</v>
      </c>
      <c r="D13" s="38" t="s">
        <v>117</v>
      </c>
      <c r="E13" s="38"/>
      <c r="F13" s="39">
        <v>2</v>
      </c>
      <c r="G13" s="9">
        <v>2</v>
      </c>
      <c r="H13" s="9">
        <v>1</v>
      </c>
      <c r="I13" s="39">
        <v>2</v>
      </c>
      <c r="J13" s="9">
        <v>2</v>
      </c>
      <c r="K13" s="39">
        <v>2</v>
      </c>
      <c r="L13" s="39">
        <v>1</v>
      </c>
      <c r="M13" s="9">
        <v>1</v>
      </c>
      <c r="N13" s="9">
        <v>1</v>
      </c>
      <c r="O13" s="9">
        <v>2</v>
      </c>
      <c r="P13" s="9">
        <v>2</v>
      </c>
    </row>
    <row r="14" spans="2:16" ht="15.75" x14ac:dyDescent="0.25">
      <c r="B14" s="108"/>
      <c r="C14" s="84" t="s">
        <v>174</v>
      </c>
      <c r="D14" s="38" t="s">
        <v>110</v>
      </c>
      <c r="E14" s="38"/>
      <c r="F14" s="39">
        <v>2</v>
      </c>
      <c r="G14" s="9">
        <v>2</v>
      </c>
      <c r="H14" s="9">
        <v>1</v>
      </c>
      <c r="I14" s="39">
        <v>1</v>
      </c>
      <c r="J14" s="9">
        <v>1</v>
      </c>
      <c r="K14" s="39">
        <v>1</v>
      </c>
      <c r="L14" s="39">
        <v>1</v>
      </c>
      <c r="M14" s="9">
        <v>1</v>
      </c>
      <c r="N14" s="9">
        <v>1</v>
      </c>
      <c r="O14" s="9">
        <v>2</v>
      </c>
      <c r="P14" s="9">
        <v>2</v>
      </c>
    </row>
    <row r="15" spans="2:16" x14ac:dyDescent="0.25">
      <c r="F15" s="37">
        <f>FREQUENCY(F3:F14,F16)/COUNT(F3:F14)</f>
        <v>0</v>
      </c>
      <c r="G15" s="37">
        <f t="shared" ref="G15:P15" si="0">FREQUENCY(G3:G14,G16)/COUNT(G3:G14)</f>
        <v>0</v>
      </c>
      <c r="H15" s="37">
        <f t="shared" si="0"/>
        <v>0.75</v>
      </c>
      <c r="I15" s="37">
        <f t="shared" si="0"/>
        <v>0.18181818181818182</v>
      </c>
      <c r="J15" s="37">
        <f t="shared" si="0"/>
        <v>8.3333333333333329E-2</v>
      </c>
      <c r="K15" s="37">
        <f t="shared" si="0"/>
        <v>0.54545454545454541</v>
      </c>
      <c r="L15" s="37">
        <f t="shared" si="0"/>
        <v>0.72727272727272729</v>
      </c>
      <c r="M15" s="37">
        <f t="shared" si="0"/>
        <v>0.66666666666666663</v>
      </c>
      <c r="N15" s="37">
        <f t="shared" si="0"/>
        <v>0.66666666666666663</v>
      </c>
      <c r="O15" s="37">
        <f t="shared" si="0"/>
        <v>0</v>
      </c>
      <c r="P15" s="37">
        <f t="shared" si="0"/>
        <v>0</v>
      </c>
    </row>
    <row r="16" spans="2:16" x14ac:dyDescent="0.25">
      <c r="F16" s="35">
        <v>1</v>
      </c>
      <c r="G16" s="35">
        <v>1</v>
      </c>
      <c r="H16" s="35">
        <v>1</v>
      </c>
      <c r="I16" s="35">
        <v>1</v>
      </c>
      <c r="J16" s="35">
        <v>1</v>
      </c>
      <c r="K16" s="35">
        <v>1</v>
      </c>
      <c r="L16" s="35">
        <v>1</v>
      </c>
      <c r="M16" s="35">
        <v>1</v>
      </c>
      <c r="N16" s="35">
        <v>1</v>
      </c>
      <c r="O16" s="35">
        <v>1</v>
      </c>
      <c r="P16" s="35">
        <v>1</v>
      </c>
    </row>
  </sheetData>
  <mergeCells count="6">
    <mergeCell ref="B3:B14"/>
    <mergeCell ref="F4:F5"/>
    <mergeCell ref="K4:K5"/>
    <mergeCell ref="L4:L5"/>
    <mergeCell ref="I4:I5"/>
    <mergeCell ref="C4:C5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12"/>
  <sheetViews>
    <sheetView workbookViewId="0">
      <selection activeCell="C3" sqref="C3:C4"/>
    </sheetView>
  </sheetViews>
  <sheetFormatPr defaultRowHeight="15" x14ac:dyDescent="0.25"/>
  <cols>
    <col min="2" max="2" width="8" bestFit="1" customWidth="1"/>
    <col min="3" max="3" width="45.42578125" bestFit="1" customWidth="1"/>
    <col min="4" max="4" width="12.7109375" bestFit="1" customWidth="1"/>
    <col min="5" max="5" width="13.5703125" bestFit="1" customWidth="1"/>
    <col min="6" max="6" width="8.140625" bestFit="1" customWidth="1"/>
    <col min="7" max="8" width="7.140625" bestFit="1" customWidth="1"/>
    <col min="9" max="9" width="16.28515625" bestFit="1" customWidth="1"/>
    <col min="10" max="10" width="18" bestFit="1" customWidth="1"/>
    <col min="11" max="11" width="16.28515625" bestFit="1" customWidth="1"/>
    <col min="12" max="12" width="18" bestFit="1" customWidth="1"/>
    <col min="13" max="14" width="7.140625" bestFit="1" customWidth="1"/>
    <col min="15" max="15" width="11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5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150</v>
      </c>
      <c r="C3" s="98" t="s">
        <v>65</v>
      </c>
      <c r="D3" s="20">
        <v>21</v>
      </c>
      <c r="E3" s="20"/>
      <c r="F3" s="127">
        <v>2</v>
      </c>
      <c r="G3" s="20">
        <v>2</v>
      </c>
      <c r="H3" s="20">
        <v>2</v>
      </c>
      <c r="I3" s="127">
        <v>2</v>
      </c>
      <c r="J3" s="20">
        <v>2</v>
      </c>
      <c r="K3" s="127">
        <v>2</v>
      </c>
      <c r="L3" s="20">
        <v>2</v>
      </c>
      <c r="M3" s="127">
        <v>2</v>
      </c>
      <c r="N3" s="20">
        <v>2</v>
      </c>
      <c r="O3" s="20">
        <v>2</v>
      </c>
      <c r="P3" s="20">
        <v>2</v>
      </c>
    </row>
    <row r="4" spans="2:16" x14ac:dyDescent="0.25">
      <c r="B4" s="108"/>
      <c r="C4" s="98"/>
      <c r="D4" s="20">
        <v>3</v>
      </c>
      <c r="E4" s="20"/>
      <c r="F4" s="127"/>
      <c r="G4" s="20">
        <v>2</v>
      </c>
      <c r="H4" s="20">
        <v>2</v>
      </c>
      <c r="I4" s="127"/>
      <c r="J4" s="20">
        <v>2</v>
      </c>
      <c r="K4" s="127"/>
      <c r="L4" s="20">
        <v>2</v>
      </c>
      <c r="M4" s="127"/>
      <c r="N4" s="20">
        <v>2</v>
      </c>
      <c r="O4" s="20">
        <v>2</v>
      </c>
      <c r="P4" s="20">
        <v>2</v>
      </c>
    </row>
    <row r="5" spans="2:16" x14ac:dyDescent="0.25">
      <c r="B5" s="108"/>
      <c r="C5" s="114" t="s">
        <v>66</v>
      </c>
      <c r="D5" s="20">
        <v>19</v>
      </c>
      <c r="E5" s="20"/>
      <c r="F5" s="127">
        <v>2</v>
      </c>
      <c r="G5" s="20">
        <v>2</v>
      </c>
      <c r="H5" s="20">
        <v>2</v>
      </c>
      <c r="I5" s="127">
        <v>2</v>
      </c>
      <c r="J5" s="20">
        <v>2</v>
      </c>
      <c r="K5" s="127">
        <v>2</v>
      </c>
      <c r="L5" s="20">
        <v>2</v>
      </c>
      <c r="M5" s="127">
        <v>2</v>
      </c>
      <c r="N5" s="20">
        <v>2</v>
      </c>
      <c r="O5" s="20">
        <v>2</v>
      </c>
      <c r="P5" s="20">
        <v>2</v>
      </c>
    </row>
    <row r="6" spans="2:16" x14ac:dyDescent="0.25">
      <c r="B6" s="108"/>
      <c r="C6" s="114"/>
      <c r="D6" s="20">
        <v>1</v>
      </c>
      <c r="E6" s="20"/>
      <c r="F6" s="127"/>
      <c r="G6" s="20">
        <v>2</v>
      </c>
      <c r="H6" s="20">
        <v>2</v>
      </c>
      <c r="I6" s="127"/>
      <c r="J6" s="20">
        <v>2</v>
      </c>
      <c r="K6" s="127"/>
      <c r="L6" s="20">
        <v>2</v>
      </c>
      <c r="M6" s="127"/>
      <c r="N6" s="20">
        <v>2</v>
      </c>
      <c r="O6" s="20">
        <v>2</v>
      </c>
      <c r="P6" s="20">
        <v>2</v>
      </c>
    </row>
    <row r="7" spans="2:16" x14ac:dyDescent="0.25">
      <c r="B7" s="108"/>
      <c r="C7" s="114" t="s">
        <v>67</v>
      </c>
      <c r="D7" s="20">
        <v>24</v>
      </c>
      <c r="E7" s="20"/>
      <c r="F7" s="20">
        <v>2</v>
      </c>
      <c r="G7" s="20">
        <v>2</v>
      </c>
      <c r="H7" s="20">
        <v>2</v>
      </c>
      <c r="I7" s="20">
        <v>2</v>
      </c>
      <c r="J7" s="20">
        <v>2</v>
      </c>
      <c r="K7" s="20">
        <v>2</v>
      </c>
      <c r="L7" s="20">
        <v>2</v>
      </c>
      <c r="M7" s="20">
        <v>2</v>
      </c>
      <c r="N7" s="20">
        <v>2</v>
      </c>
      <c r="O7" s="20">
        <v>2</v>
      </c>
      <c r="P7" s="20">
        <v>2</v>
      </c>
    </row>
    <row r="8" spans="2:16" x14ac:dyDescent="0.25">
      <c r="B8" s="108"/>
      <c r="C8" s="114"/>
      <c r="D8" s="20">
        <v>6</v>
      </c>
      <c r="E8" s="20"/>
      <c r="F8" s="20">
        <v>2</v>
      </c>
      <c r="G8" s="20">
        <v>2</v>
      </c>
      <c r="H8" s="20">
        <v>2</v>
      </c>
      <c r="I8" s="20">
        <v>2</v>
      </c>
      <c r="J8" s="20">
        <v>2</v>
      </c>
      <c r="K8" s="20">
        <v>2</v>
      </c>
      <c r="L8" s="20">
        <v>2</v>
      </c>
      <c r="M8" s="20">
        <v>2</v>
      </c>
      <c r="N8" s="20">
        <v>2</v>
      </c>
      <c r="O8" s="20">
        <v>2</v>
      </c>
      <c r="P8" s="20">
        <v>2</v>
      </c>
    </row>
    <row r="9" spans="2:16" x14ac:dyDescent="0.25">
      <c r="B9" s="108"/>
      <c r="C9" s="114" t="s">
        <v>68</v>
      </c>
      <c r="D9" s="20">
        <v>36</v>
      </c>
      <c r="E9" s="20"/>
      <c r="F9" s="127">
        <v>2</v>
      </c>
      <c r="G9" s="20">
        <v>2</v>
      </c>
      <c r="H9" s="20">
        <v>1</v>
      </c>
      <c r="I9" s="127">
        <v>1</v>
      </c>
      <c r="J9" s="20">
        <v>1</v>
      </c>
      <c r="K9" s="127">
        <v>1</v>
      </c>
      <c r="L9" s="20">
        <v>1</v>
      </c>
      <c r="M9" s="127">
        <v>1</v>
      </c>
      <c r="N9" s="20">
        <v>1</v>
      </c>
      <c r="O9" s="20">
        <v>2</v>
      </c>
      <c r="P9" s="20">
        <v>2</v>
      </c>
    </row>
    <row r="10" spans="2:16" x14ac:dyDescent="0.25">
      <c r="B10" s="108"/>
      <c r="C10" s="114"/>
      <c r="D10" s="20">
        <v>18</v>
      </c>
      <c r="E10" s="20"/>
      <c r="F10" s="127"/>
      <c r="G10" s="20">
        <v>2</v>
      </c>
      <c r="H10" s="20">
        <v>1</v>
      </c>
      <c r="I10" s="127"/>
      <c r="J10" s="20">
        <v>1</v>
      </c>
      <c r="K10" s="127"/>
      <c r="L10" s="20">
        <v>1</v>
      </c>
      <c r="M10" s="127"/>
      <c r="N10" s="20">
        <v>1</v>
      </c>
      <c r="O10" s="20">
        <v>2</v>
      </c>
      <c r="P10" s="20">
        <v>2</v>
      </c>
    </row>
    <row r="11" spans="2:16" x14ac:dyDescent="0.25">
      <c r="F11" s="22">
        <f>FREQUENCY(F3:F10,F12)/COUNT(F3:F10)</f>
        <v>0</v>
      </c>
      <c r="G11" s="22">
        <f t="shared" ref="G11:P11" si="0">FREQUENCY(G3:G10,G12)/COUNT(G3:G10)</f>
        <v>0</v>
      </c>
      <c r="H11" s="22">
        <f t="shared" si="0"/>
        <v>0.25</v>
      </c>
      <c r="I11" s="22">
        <f t="shared" si="0"/>
        <v>0.2</v>
      </c>
      <c r="J11" s="22">
        <f t="shared" si="0"/>
        <v>0.25</v>
      </c>
      <c r="K11" s="22">
        <f t="shared" si="0"/>
        <v>0.2</v>
      </c>
      <c r="L11" s="22">
        <f t="shared" si="0"/>
        <v>0.25</v>
      </c>
      <c r="M11" s="22">
        <f t="shared" si="0"/>
        <v>0.2</v>
      </c>
      <c r="N11" s="22">
        <f t="shared" si="0"/>
        <v>0.25</v>
      </c>
      <c r="O11" s="22">
        <f t="shared" si="0"/>
        <v>0</v>
      </c>
      <c r="P11" s="22">
        <f t="shared" si="0"/>
        <v>0</v>
      </c>
    </row>
    <row r="12" spans="2:16" x14ac:dyDescent="0.25">
      <c r="F12">
        <v>1</v>
      </c>
      <c r="G12" s="33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</row>
  </sheetData>
  <mergeCells count="17">
    <mergeCell ref="B3:B10"/>
    <mergeCell ref="C3:C4"/>
    <mergeCell ref="F3:F4"/>
    <mergeCell ref="I3:I4"/>
    <mergeCell ref="K3:K4"/>
    <mergeCell ref="M3:M4"/>
    <mergeCell ref="C9:C10"/>
    <mergeCell ref="C5:C6"/>
    <mergeCell ref="F5:F6"/>
    <mergeCell ref="I5:I6"/>
    <mergeCell ref="K5:K6"/>
    <mergeCell ref="M5:M6"/>
    <mergeCell ref="C7:C8"/>
    <mergeCell ref="F9:F10"/>
    <mergeCell ref="I9:I10"/>
    <mergeCell ref="K9:K10"/>
    <mergeCell ref="M9:M10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6"/>
  <sheetViews>
    <sheetView topLeftCell="B1" workbookViewId="0">
      <selection activeCell="F5" sqref="F5:P5"/>
    </sheetView>
  </sheetViews>
  <sheetFormatPr defaultRowHeight="15" x14ac:dyDescent="0.25"/>
  <cols>
    <col min="2" max="2" width="16.42578125" bestFit="1" customWidth="1"/>
    <col min="3" max="3" width="45.42578125" bestFit="1" customWidth="1"/>
    <col min="4" max="4" width="12.7109375" bestFit="1" customWidth="1"/>
    <col min="5" max="5" width="13.5703125" bestFit="1" customWidth="1"/>
    <col min="6" max="8" width="8.140625" bestFit="1" customWidth="1"/>
    <col min="9" max="9" width="19.85546875" bestFit="1" customWidth="1"/>
    <col min="10" max="10" width="11.42578125" bestFit="1" customWidth="1"/>
    <col min="11" max="11" width="16.28515625" bestFit="1" customWidth="1"/>
    <col min="12" max="13" width="18" bestFit="1" customWidth="1"/>
    <col min="14" max="14" width="9.5703125" bestFit="1" customWidth="1"/>
    <col min="15" max="15" width="11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158</v>
      </c>
      <c r="L2" s="4" t="s">
        <v>159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30" t="s">
        <v>151</v>
      </c>
      <c r="C3" s="112" t="s">
        <v>69</v>
      </c>
      <c r="D3" s="20">
        <v>8</v>
      </c>
      <c r="E3" s="18"/>
      <c r="F3" s="128">
        <v>2</v>
      </c>
      <c r="G3" s="20">
        <v>2</v>
      </c>
      <c r="H3" s="20">
        <v>1</v>
      </c>
      <c r="I3" s="128">
        <v>2</v>
      </c>
      <c r="J3" s="20">
        <v>2</v>
      </c>
      <c r="K3" s="128">
        <v>2</v>
      </c>
      <c r="L3" s="20">
        <v>2</v>
      </c>
      <c r="M3" s="128">
        <v>2</v>
      </c>
      <c r="N3" s="20">
        <v>2</v>
      </c>
      <c r="O3" s="20">
        <v>2</v>
      </c>
      <c r="P3" s="20">
        <v>2</v>
      </c>
    </row>
    <row r="4" spans="2:16" x14ac:dyDescent="0.25">
      <c r="B4" s="131"/>
      <c r="C4" s="113"/>
      <c r="D4" s="20">
        <v>26</v>
      </c>
      <c r="E4" s="18"/>
      <c r="F4" s="129"/>
      <c r="G4" s="20">
        <v>2</v>
      </c>
      <c r="H4" s="20">
        <v>1</v>
      </c>
      <c r="I4" s="129"/>
      <c r="J4" s="20">
        <v>2</v>
      </c>
      <c r="K4" s="129"/>
      <c r="L4" s="20">
        <v>2</v>
      </c>
      <c r="M4" s="129"/>
      <c r="N4" s="20">
        <v>2</v>
      </c>
      <c r="O4" s="20">
        <v>2</v>
      </c>
      <c r="P4" s="20">
        <v>2</v>
      </c>
    </row>
    <row r="5" spans="2:16" x14ac:dyDescent="0.25">
      <c r="F5" s="22">
        <f>FREQUENCY(F3,F6)/COUNT(F3:F4)</f>
        <v>0</v>
      </c>
      <c r="G5" s="22">
        <f>FREQUENCY(G3:G4,G6)/COUNT(G3:G4)</f>
        <v>0</v>
      </c>
      <c r="H5" s="22">
        <f t="shared" ref="H5:P5" si="0">FREQUENCY(H3:H4,H6)/COUNT(H3:H4)</f>
        <v>1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 t="shared" si="0"/>
        <v>0</v>
      </c>
      <c r="M5" s="22">
        <f t="shared" si="0"/>
        <v>0</v>
      </c>
      <c r="N5" s="22">
        <f t="shared" si="0"/>
        <v>0</v>
      </c>
      <c r="O5" s="22">
        <f t="shared" si="0"/>
        <v>0</v>
      </c>
      <c r="P5" s="22">
        <f t="shared" si="0"/>
        <v>0</v>
      </c>
    </row>
    <row r="6" spans="2:16" x14ac:dyDescent="0.25">
      <c r="F6">
        <v>1</v>
      </c>
      <c r="G6" s="33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</row>
  </sheetData>
  <mergeCells count="6">
    <mergeCell ref="K3:K4"/>
    <mergeCell ref="M3:M4"/>
    <mergeCell ref="B3:B4"/>
    <mergeCell ref="C3:C4"/>
    <mergeCell ref="F3:F4"/>
    <mergeCell ref="I3:I4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8"/>
  <sheetViews>
    <sheetView topLeftCell="B1" workbookViewId="0">
      <selection activeCell="F7" sqref="F7:P7"/>
    </sheetView>
  </sheetViews>
  <sheetFormatPr defaultRowHeight="15" x14ac:dyDescent="0.25"/>
  <cols>
    <col min="2" max="2" width="9.42578125" bestFit="1" customWidth="1"/>
    <col min="3" max="3" width="45.42578125" bestFit="1" customWidth="1"/>
    <col min="4" max="4" width="12.7109375" bestFit="1" customWidth="1"/>
    <col min="5" max="5" width="13.5703125" bestFit="1" customWidth="1"/>
    <col min="6" max="7" width="8.140625" bestFit="1" customWidth="1"/>
    <col min="8" max="8" width="7.140625" bestFit="1" customWidth="1"/>
    <col min="9" max="9" width="19.85546875" bestFit="1" customWidth="1"/>
    <col min="10" max="10" width="18" bestFit="1" customWidth="1"/>
    <col min="11" max="11" width="16.28515625" bestFit="1" customWidth="1"/>
    <col min="12" max="13" width="18" bestFit="1" customWidth="1"/>
    <col min="14" max="14" width="9.5703125" bestFit="1" customWidth="1"/>
    <col min="15" max="15" width="11.5703125" bestFit="1" customWidth="1"/>
  </cols>
  <sheetData>
    <row r="2" spans="2:16" ht="30" x14ac:dyDescent="0.25">
      <c r="B2" s="3" t="s">
        <v>0</v>
      </c>
      <c r="C2" s="3" t="s">
        <v>1</v>
      </c>
      <c r="D2" s="3" t="s">
        <v>91</v>
      </c>
      <c r="E2" s="3" t="s">
        <v>92</v>
      </c>
      <c r="F2" s="4" t="s">
        <v>144</v>
      </c>
      <c r="G2" s="4" t="s">
        <v>2</v>
      </c>
      <c r="H2" s="4" t="s">
        <v>4</v>
      </c>
      <c r="I2" s="3" t="s">
        <v>145</v>
      </c>
      <c r="J2" s="4" t="s">
        <v>3</v>
      </c>
      <c r="K2" s="3" t="s">
        <v>140</v>
      </c>
      <c r="L2" s="4" t="s">
        <v>5</v>
      </c>
      <c r="M2" s="3" t="s">
        <v>141</v>
      </c>
      <c r="N2" s="3" t="s">
        <v>6</v>
      </c>
      <c r="O2" s="3" t="s">
        <v>137</v>
      </c>
      <c r="P2" s="3" t="s">
        <v>138</v>
      </c>
    </row>
    <row r="3" spans="2:16" x14ac:dyDescent="0.25">
      <c r="B3" s="108" t="s">
        <v>152</v>
      </c>
      <c r="C3" s="132" t="s">
        <v>100</v>
      </c>
      <c r="D3" s="20">
        <v>7</v>
      </c>
      <c r="E3" s="6"/>
      <c r="F3" s="127">
        <v>2</v>
      </c>
      <c r="G3" s="20">
        <v>2</v>
      </c>
      <c r="H3" s="20">
        <v>2</v>
      </c>
      <c r="I3" s="127">
        <v>2</v>
      </c>
      <c r="J3" s="20">
        <v>2</v>
      </c>
      <c r="K3" s="127">
        <v>2</v>
      </c>
      <c r="L3" s="20">
        <v>2</v>
      </c>
      <c r="M3" s="127">
        <v>2</v>
      </c>
      <c r="N3" s="20">
        <v>2</v>
      </c>
      <c r="O3" s="15">
        <v>2</v>
      </c>
      <c r="P3" s="15">
        <v>2</v>
      </c>
    </row>
    <row r="4" spans="2:16" x14ac:dyDescent="0.25">
      <c r="B4" s="108"/>
      <c r="C4" s="132"/>
      <c r="D4" s="20">
        <v>25</v>
      </c>
      <c r="E4" s="6"/>
      <c r="F4" s="127"/>
      <c r="G4" s="20">
        <v>2</v>
      </c>
      <c r="H4" s="20">
        <v>1</v>
      </c>
      <c r="I4" s="127"/>
      <c r="J4" s="20">
        <v>2</v>
      </c>
      <c r="K4" s="127"/>
      <c r="L4" s="20">
        <v>2</v>
      </c>
      <c r="M4" s="127"/>
      <c r="N4" s="20">
        <v>2</v>
      </c>
      <c r="O4" s="15">
        <v>2</v>
      </c>
      <c r="P4" s="15">
        <v>2</v>
      </c>
    </row>
    <row r="5" spans="2:16" x14ac:dyDescent="0.25">
      <c r="B5" s="108"/>
      <c r="C5" s="132" t="s">
        <v>99</v>
      </c>
      <c r="D5" s="20">
        <v>6</v>
      </c>
      <c r="E5" s="6"/>
      <c r="F5" s="127">
        <v>2</v>
      </c>
      <c r="G5" s="20">
        <v>2</v>
      </c>
      <c r="H5" s="20">
        <v>1</v>
      </c>
      <c r="I5" s="127">
        <v>2</v>
      </c>
      <c r="J5" s="20">
        <v>2</v>
      </c>
      <c r="K5" s="127">
        <v>2</v>
      </c>
      <c r="L5" s="20">
        <v>2</v>
      </c>
      <c r="M5" s="127">
        <v>2</v>
      </c>
      <c r="N5" s="20">
        <v>2</v>
      </c>
      <c r="O5" s="15">
        <v>2</v>
      </c>
      <c r="P5" s="15">
        <v>2</v>
      </c>
    </row>
    <row r="6" spans="2:16" x14ac:dyDescent="0.25">
      <c r="B6" s="108"/>
      <c r="C6" s="132"/>
      <c r="D6" s="20">
        <v>24</v>
      </c>
      <c r="E6" s="18"/>
      <c r="F6" s="127"/>
      <c r="G6" s="20">
        <v>2</v>
      </c>
      <c r="H6" s="20">
        <v>1</v>
      </c>
      <c r="I6" s="127"/>
      <c r="J6" s="20">
        <v>2</v>
      </c>
      <c r="K6" s="127"/>
      <c r="L6" s="20">
        <v>2</v>
      </c>
      <c r="M6" s="127"/>
      <c r="N6" s="20">
        <v>2</v>
      </c>
      <c r="O6" s="15">
        <v>2</v>
      </c>
      <c r="P6" s="15">
        <v>2</v>
      </c>
    </row>
    <row r="7" spans="2:16" x14ac:dyDescent="0.25">
      <c r="F7" s="22">
        <f>FREQUENCY(F3:F6,F8)/COUNT(F3:F6)</f>
        <v>0</v>
      </c>
      <c r="G7" s="22">
        <f t="shared" ref="G7:P7" si="0">FREQUENCY(G3:G6,G8)/COUNT(G3:G6)</f>
        <v>0</v>
      </c>
      <c r="H7" s="22">
        <f t="shared" si="0"/>
        <v>0.75</v>
      </c>
      <c r="I7" s="22">
        <f t="shared" si="0"/>
        <v>0</v>
      </c>
      <c r="J7" s="22">
        <f t="shared" si="0"/>
        <v>0</v>
      </c>
      <c r="K7" s="22">
        <f t="shared" si="0"/>
        <v>0</v>
      </c>
      <c r="L7" s="22">
        <f t="shared" si="0"/>
        <v>0</v>
      </c>
      <c r="M7" s="22">
        <f t="shared" si="0"/>
        <v>0</v>
      </c>
      <c r="N7" s="22">
        <f t="shared" si="0"/>
        <v>0</v>
      </c>
      <c r="O7" s="22">
        <f t="shared" si="0"/>
        <v>0</v>
      </c>
      <c r="P7" s="22">
        <f t="shared" si="0"/>
        <v>0</v>
      </c>
    </row>
    <row r="8" spans="2:16" x14ac:dyDescent="0.25">
      <c r="F8">
        <v>1</v>
      </c>
      <c r="G8" s="33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</row>
  </sheetData>
  <mergeCells count="11">
    <mergeCell ref="B3:B6"/>
    <mergeCell ref="C3:C4"/>
    <mergeCell ref="F3:F4"/>
    <mergeCell ref="I3:I4"/>
    <mergeCell ref="K3:K4"/>
    <mergeCell ref="M3:M4"/>
    <mergeCell ref="C5:C6"/>
    <mergeCell ref="F5:F6"/>
    <mergeCell ref="I5:I6"/>
    <mergeCell ref="K5:K6"/>
    <mergeCell ref="M5:M6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101a94fc-4fb7-49fc-ab36-dbb3e9e3ccdb">1</Category>
    <Title1 xmlns="101a94fc-4fb7-49fc-ab36-dbb3e9e3ccdb" xsi:nil="true"/>
    <DocumentName xmlns="101a94fc-4fb7-49fc-ab36-dbb3e9e3ccdb" xsi:nil="true"/>
    <ArchivedDocumentsProperties xmlns="101a94fc-4fb7-49fc-ab36-dbb3e9e3ccdb" xsi:nil="true"/>
    <acro xmlns="101a94fc-4fb7-49fc-ab36-dbb3e9e3ccdb" xsi:nil="true"/>
    <Revised xmlns="101a94fc-4fb7-49fc-ab36-dbb3e9e3ccdb">false</Revised>
    <PublishingExpirationDate xmlns="http://schemas.microsoft.com/sharepoint/v3" xsi:nil="true"/>
    <LongTitle xmlns="101a94fc-4fb7-49fc-ab36-dbb3e9e3ccdb">WP/05 - Appendix A: Status of implementation of SIDs and STARs at international aerodromes</LongTitle>
    <cat xmlns="101a94fc-4fb7-49fc-ab36-dbb3e9e3ccdb" xsi:nil="true"/>
    <Language xmlns="101a94fc-4fb7-49fc-ab36-dbb3e9e3ccdb">English</Language>
    <aaa xmlns="101a94fc-4fb7-49fc-ab36-dbb3e9e3ccdb">false</aaa>
    <PublishingStartDate xmlns="http://schemas.microsoft.com/sharepoint/v3" xsi:nil="true"/>
    <Title2 xmlns="101a94fc-4fb7-49fc-ab36-dbb3e9e3ccdb" xsi:nil="true"/>
    <a xmlns="101a94fc-4fb7-49fc-ab36-dbb3e9e3ccdb">823</a>
    <Presenter xmlns="101a94fc-4fb7-49fc-ab36-dbb3e9e3ccdb">Secretariat</Presenter>
    <CategoryOrder xmlns="101a94fc-4fb7-49fc-ab36-dbb3e9e3cc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927D94646DC549B7465903FE9FE1A3" ma:contentTypeVersion="118" ma:contentTypeDescription="Create a new document." ma:contentTypeScope="" ma:versionID="b7dfd1b413e7d33dabde76de4b79de8f">
  <xsd:schema xmlns:xsd="http://www.w3.org/2001/XMLSchema" xmlns:xs="http://www.w3.org/2001/XMLSchema" xmlns:p="http://schemas.microsoft.com/office/2006/metadata/properties" xmlns:ns1="101a94fc-4fb7-49fc-ab36-dbb3e9e3ccdb" xmlns:ns2="http://schemas.microsoft.com/sharepoint/v3" targetNamespace="http://schemas.microsoft.com/office/2006/metadata/properties" ma:root="true" ma:fieldsID="c9f0411c7a8c78232c53993795c6232c" ns1:_="" ns2:_="">
    <xsd:import namespace="101a94fc-4fb7-49fc-ab36-dbb3e9e3ccd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" minOccurs="0"/>
                <xsd:element ref="ns1:Category" minOccurs="0"/>
                <xsd:element ref="ns1:CategoryOrder" minOccurs="0"/>
                <xsd:element ref="ns1:LongTitle" minOccurs="0"/>
                <xsd:element ref="ns1:Language" minOccurs="0"/>
                <xsd:element ref="ns1:aaa" minOccurs="0"/>
                <xsd:element ref="ns1:Revised" minOccurs="0"/>
                <xsd:element ref="ns1:Presenter" minOccurs="0"/>
                <xsd:element ref="ns1:DocumentName" minOccurs="0"/>
                <xsd:element ref="ns1:Title1" minOccurs="0"/>
                <xsd:element ref="ns1:Title2" minOccurs="0"/>
                <xsd:element ref="ns1:acro" minOccurs="0"/>
                <xsd:element ref="ns1:cat" minOccurs="0"/>
                <xsd:element ref="ns1:ArchivedDocumentsProperties" minOccurs="0"/>
                <xsd:element ref="ns2:PublishingStartDate" minOccurs="0"/>
                <xsd:element ref="ns2:PublishingExpirationDate" minOccurs="0"/>
                <xsd:element ref="ns1:Category_x003a_TypeEN" minOccurs="0"/>
                <xsd:element ref="ns1:Category_x003a_TypeES" minOccurs="0"/>
                <xsd:element ref="ns1:ArchivedDocumentsProperties_x003a_Acronym" minOccurs="0"/>
                <xsd:element ref="ns1:ArchivedDocumentsProperties_x003a_DocumentsOrder" minOccurs="0"/>
                <xsd:element ref="ns1:ArchivedDocumentsProperties_x003a_Category" minOccurs="0"/>
                <xsd:element ref="ns1:ArchivedDocumentsProperties_x003a_Presenter" minOccurs="0"/>
                <xsd:element ref="ns1:ArchivedDocumentsProperties_x003a_Language" minOccurs="0"/>
                <xsd:element ref="ns1:ArchivedDocumentsProperties_x003a_DocumentTitle" minOccurs="0"/>
                <xsd:element ref="ns1:ArchivedDocumentsProperties_x003a_DocumentTitle1" minOccurs="0"/>
                <xsd:element ref="ns1:ArchivedDocumentsProperties_x003a_DocumentTitle2" minOccurs="0"/>
                <xsd:element ref="ns1:ArchivedDocumentsProperties_x003a_ONLY" minOccurs="0"/>
                <xsd:element ref="ns1:ArchivedDocumentsProperties_x003a_Revi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94fc-4fb7-49fc-ab36-dbb3e9e3ccdb" elementFormDefault="qualified">
    <xsd:import namespace="http://schemas.microsoft.com/office/2006/documentManagement/types"/>
    <xsd:import namespace="http://schemas.microsoft.com/office/infopath/2007/PartnerControls"/>
    <xsd:element name="a" ma:index="0" nillable="true" ma:displayName="Acronym" ma:list="{1045e265-1928-4c45-849a-69ddabc67e10}" ma:internalName="a" ma:readOnly="false" ma:showField="Title">
      <xsd:simpleType>
        <xsd:restriction base="dms:Lookup"/>
      </xsd:simpleType>
    </xsd:element>
    <xsd:element name="Category" ma:index="3" nillable="true" ma:displayName="Category" ma:list="{c1012ec3-5fa7-4630-b0f2-9937f3c48b2b}" ma:internalName="Category" ma:showField="Title">
      <xsd:simpleType>
        <xsd:restriction base="dms:Lookup"/>
      </xsd:simpleType>
    </xsd:element>
    <xsd:element name="CategoryOrder" ma:index="4" nillable="true" ma:displayName="CategoryOrder" ma:description="Group by Category: Day, Session" ma:internalName="CategoryOrder">
      <xsd:simpleType>
        <xsd:restriction base="dms:Text">
          <xsd:maxLength value="255"/>
        </xsd:restriction>
      </xsd:simpleType>
    </xsd:element>
    <xsd:element name="LongTitle" ma:index="5" nillable="true" ma:displayName="Title" ma:internalName="LongTitle">
      <xsd:simpleType>
        <xsd:restriction base="dms:Text">
          <xsd:maxLength value="255"/>
        </xsd:restriction>
      </xsd:simpleType>
    </xsd:element>
    <xsd:element name="Language" ma:index="6" nillable="true" ma:displayName="Language" ma:description="Document's Language" ma:format="RadioButtons" ma:internalName="Language">
      <xsd:simpleType>
        <xsd:restriction base="dms:Choice">
          <xsd:enumeration value="English"/>
          <xsd:enumeration value="Spanish"/>
          <xsd:enumeration value="Bilingual"/>
          <xsd:enumeration value="Other"/>
        </xsd:restriction>
      </xsd:simpleType>
    </xsd:element>
    <xsd:element name="aaa" ma:index="7" nillable="true" ma:displayName="Only" ma:default="0" ma:internalName="aaa">
      <xsd:simpleType>
        <xsd:restriction base="dms:Boolean"/>
      </xsd:simpleType>
    </xsd:element>
    <xsd:element name="Revised" ma:index="8" nillable="true" ma:displayName="Revised" ma:default="0" ma:internalName="Revised">
      <xsd:simpleType>
        <xsd:restriction base="dms:Boolean"/>
      </xsd:simpleType>
    </xsd:element>
    <xsd:element name="Presenter" ma:index="9" nillable="true" ma:displayName="Presenter" ma:internalName="Presenter">
      <xsd:simpleType>
        <xsd:restriction base="dms:Text">
          <xsd:maxLength value="255"/>
        </xsd:restriction>
      </xsd:simpleType>
    </xsd:element>
    <xsd:element name="DocumentName" ma:index="11" nillable="true" ma:displayName="DocumentName" ma:hidden="true" ma:internalName="DocumentName" ma:readOnly="false">
      <xsd:simpleType>
        <xsd:restriction base="dms:Text">
          <xsd:maxLength value="255"/>
        </xsd:restriction>
      </xsd:simpleType>
    </xsd:element>
    <xsd:element name="Title1" ma:index="12" nillable="true" ma:displayName="Title1" ma:internalName="Title1">
      <xsd:simpleType>
        <xsd:restriction base="dms:Text">
          <xsd:maxLength value="255"/>
        </xsd:restriction>
      </xsd:simpleType>
    </xsd:element>
    <xsd:element name="Title2" ma:index="13" nillable="true" ma:displayName="Title2" ma:internalName="Title2">
      <xsd:simpleType>
        <xsd:restriction base="dms:Text">
          <xsd:maxLength value="255"/>
        </xsd:restriction>
      </xsd:simpleType>
    </xsd:element>
    <xsd:element name="acro" ma:index="14" nillable="true" ma:displayName="acro" ma:hidden="true" ma:internalName="acro" ma:readOnly="false">
      <xsd:simpleType>
        <xsd:restriction base="dms:Text">
          <xsd:maxLength value="255"/>
        </xsd:restriction>
      </xsd:simpleType>
    </xsd:element>
    <xsd:element name="cat" ma:index="15" nillable="true" ma:displayName="cat" ma:hidden="true" ma:internalName="cat" ma:readOnly="false">
      <xsd:simpleType>
        <xsd:restriction base="dms:Text">
          <xsd:maxLength value="255"/>
        </xsd:restriction>
      </xsd:simpleType>
    </xsd:element>
    <xsd:element name="ArchivedDocumentsProperties" ma:index="16" nillable="true" ma:displayName="ArchivedDocumentsProperties" ma:hidden="true" ma:list="{62446db8-06c7-4c5f-ab63-1825ec145873}" ma:internalName="ArchivedDocumentsProperties" ma:readOnly="false" ma:showField="Title">
      <xsd:simpleType>
        <xsd:restriction base="dms:Lookup"/>
      </xsd:simpleType>
    </xsd:element>
    <xsd:element name="Category_x003a_TypeEN" ma:index="21" nillable="true" ma:displayName="Category:TypeEN" ma:list="{c1012ec3-5fa7-4630-b0f2-9937f3c48b2b}" ma:internalName="Category_x003a_TypeEN" ma:readOnly="true" ma:showField="TypeEN" ma:web="332af589-c0a7-4731-b5e6-15e21b093457">
      <xsd:simpleType>
        <xsd:restriction base="dms:Lookup"/>
      </xsd:simpleType>
    </xsd:element>
    <xsd:element name="Category_x003a_TypeES" ma:index="22" nillable="true" ma:displayName="Category:TypeES" ma:list="{c1012ec3-5fa7-4630-b0f2-9937f3c48b2b}" ma:internalName="Category_x003a_TypeES" ma:readOnly="true" ma:showField="TypeES" ma:web="332af589-c0a7-4731-b5e6-15e21b093457">
      <xsd:simpleType>
        <xsd:restriction base="dms:Lookup"/>
      </xsd:simpleType>
    </xsd:element>
    <xsd:element name="ArchivedDocumentsProperties_x003a_Acronym" ma:index="24" nillable="true" ma:displayName="ArchivedDocumentsProperties:Acronym" ma:list="{62446db8-06c7-4c5f-ab63-1825ec145873}" ma:internalName="ArchivedDocumentsProperties_x003a_Acronym" ma:readOnly="true" ma:showField="Acronym" ma:web="332af589-c0a7-4731-b5e6-15e21b093457">
      <xsd:simpleType>
        <xsd:restriction base="dms:Lookup"/>
      </xsd:simpleType>
    </xsd:element>
    <xsd:element name="ArchivedDocumentsProperties_x003a_DocumentsOrder" ma:index="25" nillable="true" ma:displayName="ArchivedDocumentsProperties:DocumentsOrder" ma:list="{62446db8-06c7-4c5f-ab63-1825ec145873}" ma:internalName="ArchivedDocumentsProperties_x003a_DocumentsOrder" ma:readOnly="true" ma:showField="DocumentsOrder" ma:web="332af589-c0a7-4731-b5e6-15e21b093457">
      <xsd:simpleType>
        <xsd:restriction base="dms:Lookup"/>
      </xsd:simpleType>
    </xsd:element>
    <xsd:element name="ArchivedDocumentsProperties_x003a_Category" ma:index="26" nillable="true" ma:displayName="ArchivedDocumentsProperties:Category" ma:list="{62446db8-06c7-4c5f-ab63-1825ec145873}" ma:internalName="ArchivedDocumentsProperties_x003a_Category" ma:readOnly="true" ma:showField="Category" ma:web="332af589-c0a7-4731-b5e6-15e21b093457">
      <xsd:simpleType>
        <xsd:restriction base="dms:Lookup"/>
      </xsd:simpleType>
    </xsd:element>
    <xsd:element name="ArchivedDocumentsProperties_x003a_Presenter" ma:index="27" nillable="true" ma:displayName="ArchivedDocumentsProperties:Presenter" ma:list="{62446db8-06c7-4c5f-ab63-1825ec145873}" ma:internalName="ArchivedDocumentsProperties_x003a_Presenter" ma:readOnly="true" ma:showField="Presenter" ma:web="332af589-c0a7-4731-b5e6-15e21b093457">
      <xsd:simpleType>
        <xsd:restriction base="dms:Lookup"/>
      </xsd:simpleType>
    </xsd:element>
    <xsd:element name="ArchivedDocumentsProperties_x003a_Language" ma:index="28" nillable="true" ma:displayName="ArchivedDocumentsProperties:Language" ma:list="{62446db8-06c7-4c5f-ab63-1825ec145873}" ma:internalName="ArchivedDocumentsProperties_x003a_Language" ma:readOnly="true" ma:showField="Language" ma:web="332af589-c0a7-4731-b5e6-15e21b093457">
      <xsd:simpleType>
        <xsd:restriction base="dms:Lookup"/>
      </xsd:simpleType>
    </xsd:element>
    <xsd:element name="ArchivedDocumentsProperties_x003a_DocumentTitle" ma:index="29" nillable="true" ma:displayName="ArchivedDocumentsProperties:DocumentTitle" ma:list="{62446db8-06c7-4c5f-ab63-1825ec145873}" ma:internalName="ArchivedDocumentsProperties_x003a_DocumentTitle" ma:readOnly="true" ma:showField="DocumentTitle" ma:web="332af589-c0a7-4731-b5e6-15e21b093457">
      <xsd:simpleType>
        <xsd:restriction base="dms:Lookup"/>
      </xsd:simpleType>
    </xsd:element>
    <xsd:element name="ArchivedDocumentsProperties_x003a_DocumentTitle1" ma:index="30" nillable="true" ma:displayName="ArchivedDocumentsProperties:DocumentTitle1" ma:list="{62446db8-06c7-4c5f-ab63-1825ec145873}" ma:internalName="ArchivedDocumentsProperties_x003a_DocumentTitle1" ma:readOnly="true" ma:showField="DocumentTitle1" ma:web="332af589-c0a7-4731-b5e6-15e21b093457">
      <xsd:simpleType>
        <xsd:restriction base="dms:Lookup"/>
      </xsd:simpleType>
    </xsd:element>
    <xsd:element name="ArchivedDocumentsProperties_x003a_DocumentTitle2" ma:index="31" nillable="true" ma:displayName="ArchivedDocumentsProperties:DocumentTitle2" ma:list="{62446db8-06c7-4c5f-ab63-1825ec145873}" ma:internalName="ArchivedDocumentsProperties_x003a_DocumentTitle2" ma:readOnly="true" ma:showField="DocumentTitle2" ma:web="332af589-c0a7-4731-b5e6-15e21b093457">
      <xsd:simpleType>
        <xsd:restriction base="dms:Lookup"/>
      </xsd:simpleType>
    </xsd:element>
    <xsd:element name="ArchivedDocumentsProperties_x003a_ONLY" ma:index="32" nillable="true" ma:displayName="ArchivedDocumentsProperties:ONLY" ma:list="{62446db8-06c7-4c5f-ab63-1825ec145873}" ma:internalName="ArchivedDocumentsProperties_x003a_ONLY" ma:readOnly="true" ma:showField="ONLY" ma:web="332af589-c0a7-4731-b5e6-15e21b093457">
      <xsd:simpleType>
        <xsd:restriction base="dms:Lookup"/>
      </xsd:simpleType>
    </xsd:element>
    <xsd:element name="ArchivedDocumentsProperties_x003a_Revised" ma:index="33" nillable="true" ma:displayName="ArchivedDocumentsProperties:Revised" ma:list="{62446db8-06c7-4c5f-ab63-1825ec145873}" ma:internalName="ArchivedDocumentsProperties_x003a_Revised" ma:readOnly="true" ma:showField="Revised" ma:web="332af589-c0a7-4731-b5e6-15e21b09345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0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2" ma:displayName="DocumentOrder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D52B067-1915-4027-81DB-3DF7F8396747}"/>
</file>

<file path=customXml/itemProps2.xml><?xml version="1.0" encoding="utf-8"?>
<ds:datastoreItem xmlns:ds="http://schemas.openxmlformats.org/officeDocument/2006/customXml" ds:itemID="{91186B98-4672-4924-8E42-CC3CE986C065}"/>
</file>

<file path=customXml/itemProps3.xml><?xml version="1.0" encoding="utf-8"?>
<ds:datastoreItem xmlns:ds="http://schemas.openxmlformats.org/officeDocument/2006/customXml" ds:itemID="{B489E69A-3D9B-4457-B114-48A05CF0058C}"/>
</file>

<file path=customXml/itemProps4.xml><?xml version="1.0" encoding="utf-8"?>
<ds:datastoreItem xmlns:ds="http://schemas.openxmlformats.org/officeDocument/2006/customXml" ds:itemID="{D75AEAA8-2D93-43E8-B1F4-E06119317B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REGION SAM</vt:lpstr>
      <vt:lpstr>ARGENTINA</vt:lpstr>
      <vt:lpstr>BOLIVIA</vt:lpstr>
      <vt:lpstr>BRASIL</vt:lpstr>
      <vt:lpstr>CHILE</vt:lpstr>
      <vt:lpstr>COLOMBIA</vt:lpstr>
      <vt:lpstr>ECUADOR</vt:lpstr>
      <vt:lpstr>FRENCH GUYANA</vt:lpstr>
      <vt:lpstr>GUYANA</vt:lpstr>
      <vt:lpstr>PANAMA</vt:lpstr>
      <vt:lpstr>PARAGUAY</vt:lpstr>
      <vt:lpstr>PERU</vt:lpstr>
      <vt:lpstr>SURINAM</vt:lpstr>
      <vt:lpstr>URUGUAY</vt:lpstr>
      <vt:lpstr>VENEZUELA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05a</dc:title>
  <dc:creator>S</dc:creator>
  <cp:lastModifiedBy>Danuser, Ursula</cp:lastModifiedBy>
  <cp:lastPrinted>2015-10-07T20:16:28Z</cp:lastPrinted>
  <dcterms:created xsi:type="dcterms:W3CDTF">2013-08-14T14:49:08Z</dcterms:created>
  <dcterms:modified xsi:type="dcterms:W3CDTF">2015-10-07T20:17:48Z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1859800</vt:r8>
  </property>
  <property fmtid="{D5CDD505-2E9C-101B-9397-08002B2CF9AE}" pid="3" name="ContentTypeId">
    <vt:lpwstr>0x010100A3927D94646DC549B7465903FE9FE1A3</vt:lpwstr>
  </property>
</Properties>
</file>