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ProjectSchedule Phase 1" sheetId="2" r:id="rId1"/>
  </sheets>
  <definedNames>
    <definedName name="_xlnm.Print_Area" localSheetId="0">'ProjectSchedule Phase 1'!$1:$65</definedName>
    <definedName name="_xlnm.Print_Titles" localSheetId="0">'ProjectSchedule Phase 1'!$4:$6</definedName>
    <definedName name="task_end" localSheetId="0">'ProjectSchedule Phase 1'!$F1</definedName>
    <definedName name="task_progress" localSheetId="0">'ProjectSchedule Phase 1'!$D1</definedName>
    <definedName name="task_start" localSheetId="0">'ProjectSchedule Phase 1'!$E1</definedName>
    <definedName name="today" localSheetId="0">'ProjectSchedule Phase 1'!$E$3</definedName>
    <definedName name="valuevx">42.314159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F48" i="2"/>
  <c r="F37" i="2"/>
  <c r="F29" i="2"/>
  <c r="F8" i="2"/>
  <c r="H7" i="2"/>
  <c r="E8" i="2"/>
  <c r="E9" i="2" s="1"/>
  <c r="H60" i="2"/>
  <c r="H53" i="2"/>
  <c r="H45" i="2"/>
  <c r="H37" i="2" s="1"/>
  <c r="H38" i="2"/>
  <c r="H33" i="2"/>
  <c r="H30" i="2"/>
  <c r="I5" i="2"/>
  <c r="E10" i="2" l="1"/>
  <c r="H29" i="2"/>
  <c r="H65" i="2" l="1"/>
  <c r="J5" i="2"/>
  <c r="J6" i="2" l="1"/>
  <c r="K5" i="2"/>
  <c r="I6" i="2"/>
  <c r="I4" i="2"/>
  <c r="L5" i="2" l="1"/>
  <c r="K6" i="2"/>
  <c r="M5" i="2" l="1"/>
  <c r="L6" i="2"/>
  <c r="N5" i="2" l="1"/>
  <c r="M6" i="2"/>
  <c r="O5" i="2" l="1"/>
  <c r="N6" i="2"/>
  <c r="P5" i="2" l="1"/>
  <c r="O6" i="2"/>
  <c r="P4" i="2" l="1"/>
  <c r="Q5" i="2"/>
  <c r="P6" i="2"/>
  <c r="R5" i="2" l="1"/>
  <c r="Q6" i="2"/>
  <c r="R6" i="2" l="1"/>
  <c r="S5" i="2"/>
  <c r="S6" i="2" l="1"/>
  <c r="T5" i="2"/>
  <c r="T6" i="2" l="1"/>
  <c r="U5" i="2"/>
  <c r="V5" i="2" l="1"/>
  <c r="U6" i="2"/>
  <c r="V6" i="2" l="1"/>
  <c r="W5" i="2"/>
  <c r="X5" i="2" l="1"/>
  <c r="W4" i="2"/>
  <c r="W6" i="2"/>
  <c r="Y5" i="2" l="1"/>
  <c r="X6" i="2"/>
  <c r="Z5" i="2" l="1"/>
  <c r="Y6" i="2"/>
  <c r="Z6" i="2" l="1"/>
  <c r="AA5" i="2"/>
  <c r="AB5" i="2" l="1"/>
  <c r="AA6" i="2"/>
  <c r="AB6" i="2" l="1"/>
  <c r="AC5" i="2"/>
  <c r="AD5" i="2" l="1"/>
  <c r="AC6" i="2"/>
  <c r="AD6" i="2" l="1"/>
  <c r="AE5" i="2"/>
  <c r="AD4" i="2"/>
  <c r="AE6" i="2" l="1"/>
  <c r="AF5" i="2"/>
  <c r="AG5" i="2" l="1"/>
  <c r="AF6" i="2"/>
  <c r="AH5" i="2" l="1"/>
  <c r="AG6" i="2"/>
  <c r="AH6" i="2" l="1"/>
  <c r="AI5" i="2"/>
  <c r="AJ5" i="2" l="1"/>
  <c r="AI6" i="2"/>
  <c r="AJ6" i="2" l="1"/>
  <c r="AK5" i="2"/>
  <c r="AL5" i="2" l="1"/>
  <c r="AK6" i="2"/>
  <c r="AK4" i="2"/>
  <c r="AM5" i="2" l="1"/>
  <c r="AL6" i="2"/>
  <c r="AN5" i="2" l="1"/>
  <c r="AM6" i="2"/>
  <c r="AO5" i="2" l="1"/>
  <c r="AN6" i="2"/>
  <c r="AP5" i="2" l="1"/>
  <c r="AO6" i="2"/>
  <c r="AP6" i="2" l="1"/>
  <c r="AQ5" i="2"/>
  <c r="AR5" i="2" l="1"/>
  <c r="AQ6" i="2"/>
  <c r="AR4" i="2" l="1"/>
  <c r="AR6" i="2"/>
  <c r="AS5" i="2"/>
  <c r="AT5" i="2" l="1"/>
  <c r="AS6" i="2"/>
  <c r="AT6" i="2" l="1"/>
  <c r="AU5" i="2"/>
  <c r="AV5" i="2" l="1"/>
  <c r="AU6" i="2"/>
  <c r="AW5" i="2" l="1"/>
  <c r="AV6" i="2"/>
  <c r="AX5" i="2" l="1"/>
  <c r="AW6" i="2"/>
  <c r="AX6" i="2" l="1"/>
  <c r="AY5" i="2"/>
  <c r="AZ5" i="2" l="1"/>
  <c r="AY6" i="2"/>
  <c r="AY4" i="2"/>
  <c r="AZ6" i="2" l="1"/>
  <c r="BA5" i="2"/>
  <c r="BB5" i="2" l="1"/>
  <c r="BA6" i="2"/>
  <c r="BB6" i="2" l="1"/>
  <c r="BC5" i="2"/>
  <c r="BC6" i="2" l="1"/>
  <c r="BD5" i="2"/>
  <c r="BE5" i="2" l="1"/>
  <c r="BD6" i="2"/>
  <c r="BF5" i="2" l="1"/>
  <c r="BE6" i="2"/>
  <c r="BF6" i="2" l="1"/>
  <c r="BF4" i="2"/>
  <c r="BG5" i="2"/>
  <c r="BH5" i="2" l="1"/>
  <c r="BG6" i="2"/>
  <c r="BH6" i="2" l="1"/>
  <c r="BI5" i="2"/>
  <c r="BJ5" i="2" l="1"/>
  <c r="BI6" i="2"/>
  <c r="BK5" i="2" l="1"/>
  <c r="BJ6" i="2"/>
  <c r="BL5" i="2" l="1"/>
  <c r="BK6" i="2"/>
  <c r="BL6" i="2" l="1"/>
  <c r="BM5" i="2"/>
  <c r="BM4" i="2" l="1"/>
  <c r="BM6" i="2"/>
  <c r="BN5" i="2"/>
  <c r="BO5" i="2" l="1"/>
  <c r="BN6" i="2"/>
  <c r="BP5" i="2" l="1"/>
  <c r="BO6" i="2"/>
  <c r="BQ5" i="2" l="1"/>
  <c r="BP6" i="2"/>
  <c r="BR5" i="2" l="1"/>
  <c r="BQ6" i="2"/>
  <c r="BR6" i="2" l="1"/>
  <c r="BS5" i="2"/>
  <c r="BS6" i="2" l="1"/>
  <c r="BT5" i="2"/>
  <c r="BT4" i="2" l="1"/>
  <c r="BU5" i="2"/>
  <c r="BT6" i="2"/>
  <c r="BU6" i="2" l="1"/>
  <c r="BV5" i="2"/>
  <c r="BW5" i="2" l="1"/>
  <c r="BV6" i="2"/>
  <c r="BX5" i="2" l="1"/>
  <c r="BW6" i="2"/>
  <c r="BX6" i="2" l="1"/>
  <c r="BY5" i="2"/>
  <c r="BZ5" i="2" l="1"/>
  <c r="BY6" i="2"/>
  <c r="CA5" i="2" l="1"/>
  <c r="BZ6" i="2"/>
  <c r="CB5" i="2" l="1"/>
  <c r="CA6" i="2"/>
  <c r="CA4" i="2"/>
  <c r="CB6" i="2" l="1"/>
  <c r="CC5" i="2"/>
  <c r="CD5" i="2" l="1"/>
  <c r="CC6" i="2"/>
  <c r="CE5" i="2" l="1"/>
  <c r="CD6" i="2"/>
  <c r="CF5" i="2" l="1"/>
  <c r="CE6" i="2"/>
  <c r="CG5" i="2" l="1"/>
  <c r="CF6" i="2"/>
  <c r="CH5" i="2" l="1"/>
  <c r="CG6" i="2"/>
  <c r="CI5" i="2" l="1"/>
  <c r="CH6" i="2"/>
  <c r="CH4" i="2"/>
  <c r="CJ5" i="2" l="1"/>
  <c r="CI6" i="2"/>
  <c r="CJ6" i="2" l="1"/>
  <c r="CK5" i="2"/>
  <c r="CK6" i="2" l="1"/>
  <c r="CL5" i="2"/>
  <c r="CL6" i="2" l="1"/>
  <c r="CM5" i="2"/>
  <c r="CM6" i="2" l="1"/>
  <c r="CN5" i="2"/>
  <c r="CN6" i="2" l="1"/>
  <c r="CO5" i="2"/>
  <c r="CP5" i="2" l="1"/>
  <c r="CO4" i="2"/>
  <c r="CO6" i="2"/>
  <c r="CQ5" i="2" l="1"/>
  <c r="CP6" i="2"/>
  <c r="CR5" i="2" l="1"/>
  <c r="CQ6" i="2"/>
  <c r="CR6" i="2" l="1"/>
  <c r="CS5" i="2"/>
  <c r="CT5" i="2" l="1"/>
  <c r="CS6" i="2"/>
  <c r="CU5" i="2" l="1"/>
  <c r="CT6" i="2"/>
  <c r="CV5" i="2" l="1"/>
  <c r="CU6" i="2"/>
  <c r="CV4" i="2" l="1"/>
  <c r="CW5" i="2"/>
  <c r="CV6" i="2"/>
  <c r="CW6" i="2" l="1"/>
  <c r="CX5" i="2"/>
  <c r="CY5" i="2" l="1"/>
  <c r="CX6" i="2"/>
  <c r="CZ5" i="2" l="1"/>
  <c r="CY6" i="2"/>
  <c r="DA5" i="2" l="1"/>
  <c r="CZ6" i="2"/>
  <c r="DB5" i="2" l="1"/>
  <c r="DA6" i="2"/>
  <c r="DC5" i="2" l="1"/>
  <c r="DB6" i="2"/>
  <c r="DC4" i="2" l="1"/>
  <c r="DD5" i="2"/>
  <c r="DC6" i="2"/>
  <c r="DE5" i="2" l="1"/>
  <c r="DD6" i="2"/>
  <c r="DF5" i="2" l="1"/>
  <c r="DE6" i="2"/>
  <c r="DG5" i="2" l="1"/>
  <c r="DF6" i="2"/>
  <c r="DH5" i="2" l="1"/>
  <c r="DG6" i="2"/>
  <c r="DH6" i="2" l="1"/>
  <c r="DI5" i="2"/>
  <c r="DJ5" i="2" l="1"/>
  <c r="DI6" i="2"/>
  <c r="DJ4" i="2" l="1"/>
  <c r="DK5" i="2"/>
  <c r="DJ6" i="2"/>
  <c r="DL5" i="2" l="1"/>
  <c r="DK6" i="2"/>
  <c r="DL6" i="2" l="1"/>
  <c r="DM5" i="2"/>
  <c r="DN5" i="2" l="1"/>
  <c r="DM6" i="2"/>
  <c r="DO5" i="2" l="1"/>
  <c r="DN6" i="2"/>
  <c r="DP5" i="2" l="1"/>
  <c r="DO6" i="2"/>
  <c r="DP6" i="2" l="1"/>
  <c r="DQ5" i="2"/>
  <c r="DQ4" i="2" l="1"/>
  <c r="DQ6" i="2"/>
  <c r="DR5" i="2"/>
  <c r="DR6" i="2" l="1"/>
  <c r="DS5" i="2"/>
  <c r="DT5" i="2" l="1"/>
  <c r="DS6" i="2"/>
  <c r="DU5" i="2" l="1"/>
  <c r="DT6" i="2"/>
  <c r="DU6" i="2" l="1"/>
  <c r="DV5" i="2"/>
  <c r="DV6" i="2" l="1"/>
  <c r="DW5" i="2"/>
  <c r="DX5" i="2" l="1"/>
  <c r="DW6" i="2"/>
  <c r="DX6" i="2" l="1"/>
  <c r="DY5" i="2"/>
  <c r="DX4" i="2"/>
  <c r="DY6" i="2" l="1"/>
  <c r="DZ5" i="2"/>
  <c r="DZ6" i="2" l="1"/>
  <c r="EA5" i="2"/>
  <c r="EB5" i="2" l="1"/>
  <c r="EA6" i="2"/>
  <c r="EC5" i="2" l="1"/>
  <c r="EB6" i="2"/>
  <c r="ED5" i="2" l="1"/>
  <c r="EC6" i="2"/>
  <c r="EE5" i="2" l="1"/>
  <c r="ED6" i="2"/>
  <c r="EF5" i="2" l="1"/>
  <c r="EE4" i="2"/>
  <c r="EE6" i="2"/>
  <c r="EF6" i="2" l="1"/>
  <c r="EG5" i="2"/>
  <c r="EH5" i="2" l="1"/>
  <c r="EG6" i="2"/>
  <c r="EI5" i="2" l="1"/>
  <c r="EH6" i="2"/>
  <c r="EJ5" i="2" l="1"/>
  <c r="EI6" i="2"/>
  <c r="EK5" i="2" l="1"/>
  <c r="EJ6" i="2"/>
  <c r="EL5" i="2" l="1"/>
  <c r="EK6" i="2"/>
  <c r="EM5" i="2" l="1"/>
  <c r="EL6" i="2"/>
  <c r="EL4" i="2"/>
  <c r="EN5" i="2" l="1"/>
  <c r="EM6" i="2"/>
  <c r="EN6" i="2" l="1"/>
  <c r="EO5" i="2"/>
  <c r="EP5" i="2" l="1"/>
  <c r="EO6" i="2"/>
  <c r="EQ5" i="2" l="1"/>
  <c r="EP6" i="2"/>
  <c r="ER5" i="2" l="1"/>
  <c r="EQ6" i="2"/>
  <c r="ES5" i="2" l="1"/>
  <c r="ER6" i="2"/>
  <c r="ET5" i="2" l="1"/>
  <c r="ES6" i="2"/>
  <c r="ES4" i="2"/>
  <c r="EU5" i="2" l="1"/>
  <c r="ET6" i="2"/>
  <c r="EV5" i="2" l="1"/>
  <c r="EU6" i="2"/>
  <c r="EV6" i="2" l="1"/>
  <c r="EW5" i="2"/>
  <c r="EX5" i="2" l="1"/>
  <c r="EW6" i="2"/>
  <c r="EX6" i="2" l="1"/>
  <c r="EY5" i="2"/>
  <c r="EY6" i="2" l="1"/>
  <c r="EZ5" i="2"/>
  <c r="FA5" i="2" l="1"/>
  <c r="EZ6" i="2"/>
  <c r="EZ4" i="2"/>
  <c r="FB5" i="2" l="1"/>
  <c r="FA6" i="2"/>
  <c r="FB6" i="2" l="1"/>
  <c r="FC5" i="2"/>
  <c r="FD5" i="2" l="1"/>
  <c r="FC6" i="2"/>
  <c r="FD6" i="2" l="1"/>
  <c r="FE5" i="2"/>
  <c r="FF5" i="2" l="1"/>
  <c r="FE6" i="2"/>
  <c r="FG5" i="2" l="1"/>
  <c r="FF6" i="2"/>
  <c r="FH5" i="2" l="1"/>
  <c r="FG6" i="2"/>
  <c r="FG4" i="2"/>
  <c r="FI5" i="2" l="1"/>
  <c r="FH6" i="2"/>
  <c r="FJ5" i="2" l="1"/>
  <c r="FI6" i="2"/>
  <c r="FK5" i="2" l="1"/>
  <c r="FJ6" i="2"/>
  <c r="FL5" i="2" l="1"/>
  <c r="FK6" i="2"/>
  <c r="FM5" i="2" l="1"/>
  <c r="FL6" i="2"/>
  <c r="FN5" i="2" l="1"/>
  <c r="FM6" i="2"/>
  <c r="FN4" i="2" l="1"/>
  <c r="FN6" i="2"/>
  <c r="FO5" i="2"/>
  <c r="FP5" i="2" l="1"/>
  <c r="FO6" i="2"/>
  <c r="FQ5" i="2" l="1"/>
  <c r="FP6" i="2"/>
  <c r="FR5" i="2" l="1"/>
  <c r="FQ6" i="2"/>
  <c r="FS5" i="2" l="1"/>
  <c r="FR6" i="2"/>
  <c r="FT5" i="2" l="1"/>
  <c r="FS6" i="2"/>
  <c r="FT6" i="2" l="1"/>
  <c r="FU5" i="2"/>
  <c r="FU6" i="2" l="1"/>
  <c r="FV5" i="2"/>
  <c r="FU4" i="2"/>
  <c r="FW5" i="2" l="1"/>
  <c r="FV6" i="2"/>
  <c r="FX5" i="2" l="1"/>
  <c r="FW6" i="2"/>
  <c r="FY5" i="2" l="1"/>
  <c r="FX6" i="2"/>
  <c r="FZ5" i="2" l="1"/>
  <c r="FY6" i="2"/>
  <c r="GA5" i="2" l="1"/>
  <c r="FZ6" i="2"/>
  <c r="GB5" i="2" l="1"/>
  <c r="GA6" i="2"/>
  <c r="GB6" i="2" l="1"/>
  <c r="GB4" i="2"/>
  <c r="GC5" i="2"/>
  <c r="GD5" i="2" l="1"/>
  <c r="GC6" i="2"/>
  <c r="GE5" i="2" l="1"/>
  <c r="GD6" i="2"/>
  <c r="GF5" i="2" l="1"/>
  <c r="GE6" i="2"/>
  <c r="GG5" i="2" l="1"/>
  <c r="GF6" i="2"/>
  <c r="GG6" i="2" l="1"/>
  <c r="GH5" i="2"/>
  <c r="GI5" i="2" l="1"/>
  <c r="GH6" i="2"/>
  <c r="GJ5" i="2" l="1"/>
  <c r="GI4" i="2"/>
  <c r="GI6" i="2"/>
  <c r="GJ6" i="2" l="1"/>
  <c r="GK5" i="2"/>
  <c r="GL5" i="2" l="1"/>
  <c r="GK6" i="2"/>
  <c r="GM5" i="2" l="1"/>
  <c r="GL6" i="2"/>
  <c r="GM6" i="2" l="1"/>
  <c r="GN5" i="2"/>
  <c r="GO5" i="2" l="1"/>
  <c r="GN6" i="2"/>
  <c r="GO6" i="2" l="1"/>
  <c r="GP5" i="2"/>
  <c r="GQ5" i="2" l="1"/>
  <c r="GP6" i="2"/>
  <c r="GP4" i="2"/>
  <c r="GR5" i="2" l="1"/>
  <c r="GQ6" i="2"/>
  <c r="GR6" i="2" l="1"/>
  <c r="GS5" i="2"/>
  <c r="GT5" i="2" l="1"/>
  <c r="GS6" i="2"/>
  <c r="GU5" i="2" l="1"/>
  <c r="GT6" i="2"/>
  <c r="GV5" i="2" l="1"/>
  <c r="GU6" i="2"/>
  <c r="GW5" i="2" l="1"/>
  <c r="GV6" i="2"/>
  <c r="GW6" i="2" l="1"/>
  <c r="GX5" i="2"/>
  <c r="GW4" i="2"/>
  <c r="GY5" i="2" l="1"/>
  <c r="GX6" i="2"/>
  <c r="GZ5" i="2" l="1"/>
  <c r="GY6" i="2"/>
  <c r="GZ6" i="2" l="1"/>
  <c r="HA5" i="2"/>
  <c r="HA6" i="2" l="1"/>
  <c r="HB5" i="2"/>
  <c r="HC5" i="2" l="1"/>
  <c r="HB6" i="2"/>
  <c r="HD5" i="2" l="1"/>
  <c r="HC6" i="2"/>
  <c r="HD4" i="2" l="1"/>
  <c r="HE5" i="2"/>
  <c r="HD6" i="2"/>
  <c r="HF5" i="2" l="1"/>
  <c r="HE6" i="2"/>
  <c r="HG5" i="2" l="1"/>
  <c r="HF6" i="2"/>
  <c r="HH5" i="2" l="1"/>
  <c r="HG6" i="2"/>
  <c r="HH6" i="2" l="1"/>
  <c r="HI5" i="2"/>
  <c r="HI6" i="2" l="1"/>
  <c r="HJ5" i="2"/>
  <c r="HK5" i="2" l="1"/>
  <c r="HJ6" i="2"/>
  <c r="HK4" i="2" l="1"/>
  <c r="HL5" i="2"/>
  <c r="HK6" i="2"/>
  <c r="HM5" i="2" l="1"/>
  <c r="HL6" i="2"/>
  <c r="HM6" i="2" l="1"/>
  <c r="HN5" i="2"/>
  <c r="HO5" i="2" l="1"/>
  <c r="HN6" i="2"/>
  <c r="HP5" i="2" l="1"/>
  <c r="HO6" i="2"/>
  <c r="HP6" i="2" l="1"/>
  <c r="HQ5" i="2"/>
  <c r="HQ6" i="2" l="1"/>
  <c r="HR5" i="2"/>
  <c r="HR4" i="2" l="1"/>
  <c r="HS5" i="2"/>
  <c r="HR6" i="2"/>
  <c r="HT5" i="2" l="1"/>
  <c r="HS6" i="2"/>
  <c r="HU5" i="2" l="1"/>
  <c r="HT6" i="2"/>
  <c r="HU6" i="2" l="1"/>
  <c r="HV5" i="2"/>
  <c r="HW5" i="2" l="1"/>
  <c r="HV6" i="2"/>
  <c r="HX5" i="2" l="1"/>
  <c r="HW6" i="2"/>
  <c r="HX6" i="2" l="1"/>
  <c r="HY5" i="2"/>
  <c r="HY6" i="2" l="1"/>
  <c r="HY4" i="2"/>
  <c r="HZ5" i="2"/>
  <c r="IA5" i="2" l="1"/>
  <c r="HZ6" i="2"/>
  <c r="IB5" i="2" l="1"/>
  <c r="IA6" i="2"/>
  <c r="IC5" i="2" l="1"/>
  <c r="IB6" i="2"/>
  <c r="ID5" i="2" l="1"/>
  <c r="IC6" i="2"/>
  <c r="IE5" i="2" l="1"/>
  <c r="ID6" i="2"/>
  <c r="IF5" i="2" l="1"/>
  <c r="IE6" i="2"/>
  <c r="IF6" i="2" l="1"/>
  <c r="IF4" i="2"/>
  <c r="IG5" i="2"/>
  <c r="IG6" i="2" l="1"/>
  <c r="IH5" i="2"/>
  <c r="II5" i="2" l="1"/>
  <c r="IH6" i="2"/>
  <c r="IJ5" i="2" l="1"/>
  <c r="II6" i="2"/>
  <c r="IK5" i="2" l="1"/>
  <c r="IJ6" i="2"/>
  <c r="IK6" i="2" l="1"/>
  <c r="IL5" i="2"/>
  <c r="IM5" i="2" l="1"/>
  <c r="IL6" i="2"/>
  <c r="IN5" i="2" l="1"/>
  <c r="IM6" i="2"/>
  <c r="IM4" i="2"/>
  <c r="IN6" i="2" l="1"/>
  <c r="IO5" i="2"/>
  <c r="IO6" i="2" l="1"/>
  <c r="IP5" i="2"/>
  <c r="IQ5" i="2" l="1"/>
  <c r="IP6" i="2"/>
  <c r="IR5" i="2" l="1"/>
  <c r="IQ6" i="2"/>
  <c r="IS5" i="2" l="1"/>
  <c r="IR6" i="2"/>
  <c r="IT5" i="2" l="1"/>
  <c r="IS6" i="2"/>
  <c r="IU5" i="2" l="1"/>
  <c r="IT6" i="2"/>
  <c r="IT4" i="2"/>
  <c r="IV5" i="2" l="1"/>
  <c r="IU6" i="2"/>
  <c r="IV6" i="2" l="1"/>
  <c r="IW5" i="2"/>
  <c r="IX5" i="2" l="1"/>
  <c r="IW6" i="2"/>
  <c r="IY5" i="2" l="1"/>
  <c r="IX6" i="2"/>
  <c r="IZ5" i="2" l="1"/>
  <c r="IY6" i="2"/>
  <c r="JA5" i="2" l="1"/>
  <c r="IZ6" i="2"/>
  <c r="JA6" i="2" l="1"/>
  <c r="JB5" i="2"/>
  <c r="JA4" i="2"/>
  <c r="JC5" i="2" l="1"/>
  <c r="JB6" i="2"/>
  <c r="JD5" i="2" l="1"/>
  <c r="JC6" i="2"/>
  <c r="JD6" i="2" l="1"/>
  <c r="JE5" i="2"/>
  <c r="JE6" i="2" l="1"/>
  <c r="JF5" i="2"/>
  <c r="JG5" i="2" l="1"/>
  <c r="JF6" i="2"/>
  <c r="JH5" i="2" l="1"/>
  <c r="JG6" i="2"/>
  <c r="JI5" i="2" l="1"/>
  <c r="JH4" i="2"/>
  <c r="JH6" i="2"/>
  <c r="JJ5" i="2" l="1"/>
  <c r="JI6" i="2"/>
  <c r="JK5" i="2" l="1"/>
  <c r="JJ6" i="2"/>
  <c r="JL5" i="2" l="1"/>
  <c r="JK6" i="2"/>
  <c r="JL6" i="2" l="1"/>
  <c r="JM5" i="2"/>
  <c r="JM6" i="2" l="1"/>
  <c r="JN5" i="2"/>
  <c r="JO5" i="2" l="1"/>
  <c r="JN6" i="2"/>
  <c r="JO4" i="2" l="1"/>
  <c r="JP5" i="2"/>
  <c r="JO6" i="2"/>
  <c r="JQ5" i="2" l="1"/>
  <c r="JP6" i="2"/>
  <c r="JQ6" i="2" l="1"/>
  <c r="JR5" i="2"/>
  <c r="JS5" i="2" l="1"/>
  <c r="JR6" i="2"/>
  <c r="JT5" i="2" l="1"/>
  <c r="JS6" i="2"/>
  <c r="JT6" i="2" l="1"/>
  <c r="JU5" i="2"/>
  <c r="JU6" i="2" l="1"/>
  <c r="JV5" i="2"/>
  <c r="JV4" i="2" l="1"/>
  <c r="JW5" i="2"/>
  <c r="JV6" i="2"/>
  <c r="JX5" i="2" l="1"/>
  <c r="JW6" i="2"/>
  <c r="JY5" i="2" l="1"/>
  <c r="JX6" i="2"/>
  <c r="JZ5" i="2" l="1"/>
  <c r="JY6" i="2"/>
  <c r="KA5" i="2" l="1"/>
  <c r="JZ6" i="2"/>
  <c r="KB5" i="2" l="1"/>
  <c r="KA6" i="2"/>
  <c r="KB6" i="2" l="1"/>
  <c r="KC5" i="2"/>
  <c r="KD5" i="2" l="1"/>
  <c r="KC6" i="2"/>
  <c r="KC4" i="2"/>
  <c r="KE5" i="2" l="1"/>
  <c r="KD6" i="2"/>
  <c r="KF5" i="2" l="1"/>
  <c r="KE6" i="2"/>
  <c r="KF6" i="2" l="1"/>
  <c r="KG5" i="2"/>
  <c r="KG6" i="2" l="1"/>
  <c r="KH5" i="2"/>
  <c r="KI5" i="2" l="1"/>
  <c r="KH6" i="2"/>
  <c r="KJ5" i="2" l="1"/>
  <c r="KI6" i="2"/>
  <c r="KJ4" i="2" l="1"/>
  <c r="KK5" i="2"/>
  <c r="KJ6" i="2"/>
  <c r="KL5" i="2" l="1"/>
  <c r="KK6" i="2"/>
  <c r="KM5" i="2" l="1"/>
  <c r="KL6" i="2"/>
  <c r="KM6" i="2" l="1"/>
  <c r="KN5" i="2"/>
  <c r="KN6" i="2" l="1"/>
  <c r="KO5" i="2"/>
  <c r="KO6" i="2" l="1"/>
  <c r="KP5" i="2"/>
  <c r="KP6" i="2" l="1"/>
  <c r="KQ5" i="2"/>
  <c r="KQ4" i="2" l="1"/>
  <c r="KR5" i="2"/>
  <c r="KQ6" i="2"/>
  <c r="KS5" i="2" l="1"/>
  <c r="KR6" i="2"/>
  <c r="KT5" i="2" l="1"/>
  <c r="KS6" i="2"/>
  <c r="KU5" i="2" l="1"/>
  <c r="KT6" i="2"/>
  <c r="KV5" i="2" l="1"/>
  <c r="KU6" i="2"/>
  <c r="KV6" i="2" l="1"/>
  <c r="KW5" i="2"/>
  <c r="KW6" i="2" l="1"/>
  <c r="KX5" i="2"/>
  <c r="KX4" i="2" l="1"/>
  <c r="KX6" i="2"/>
  <c r="KY5" i="2"/>
  <c r="KZ5" i="2" l="1"/>
  <c r="KY6" i="2"/>
  <c r="LA5" i="2" l="1"/>
  <c r="KZ6" i="2"/>
  <c r="LB5" i="2" l="1"/>
  <c r="LA6" i="2"/>
  <c r="LC5" i="2" l="1"/>
  <c r="LB6" i="2"/>
  <c r="LC6" i="2" l="1"/>
  <c r="LD5" i="2"/>
  <c r="LD6" i="2" l="1"/>
  <c r="LE5" i="2"/>
  <c r="LE6" i="2" l="1"/>
  <c r="LF5" i="2"/>
  <c r="LE4" i="2"/>
  <c r="LG5" i="2" l="1"/>
  <c r="LF6" i="2"/>
  <c r="LH5" i="2" l="1"/>
  <c r="LG6" i="2"/>
  <c r="LI5" i="2" l="1"/>
  <c r="LH6" i="2"/>
  <c r="LJ5" i="2" l="1"/>
  <c r="LI6" i="2"/>
  <c r="LK5" i="2" l="1"/>
  <c r="LJ6" i="2"/>
  <c r="LK6" i="2" l="1"/>
  <c r="LL5" i="2"/>
  <c r="LL6" i="2" l="1"/>
  <c r="LM5" i="2"/>
  <c r="LL4" i="2"/>
  <c r="LM6" i="2" l="1"/>
  <c r="LN5" i="2"/>
  <c r="LN6" i="2" l="1"/>
  <c r="LO5" i="2"/>
  <c r="LP5" i="2" l="1"/>
  <c r="LO6" i="2"/>
  <c r="LQ5" i="2" l="1"/>
  <c r="LP6" i="2"/>
  <c r="LR5" i="2" l="1"/>
  <c r="LQ6" i="2"/>
  <c r="LS5" i="2" l="1"/>
  <c r="LR6" i="2"/>
  <c r="LS6" i="2" l="1"/>
  <c r="LS4" i="2"/>
  <c r="LT5" i="2"/>
  <c r="LT6" i="2" l="1"/>
  <c r="LU5" i="2"/>
  <c r="LU6" i="2" l="1"/>
  <c r="LV5" i="2"/>
  <c r="LW5" i="2" l="1"/>
  <c r="LV6" i="2"/>
  <c r="LX5" i="2" l="1"/>
  <c r="LW6" i="2"/>
  <c r="LY5" i="2" l="1"/>
  <c r="LX6" i="2"/>
  <c r="LZ5" i="2" l="1"/>
  <c r="LY6" i="2"/>
  <c r="MA5" i="2" l="1"/>
  <c r="LZ6" i="2"/>
  <c r="LZ4" i="2"/>
  <c r="MB5" i="2" l="1"/>
  <c r="MA6" i="2"/>
  <c r="MB6" i="2" l="1"/>
  <c r="MC5" i="2"/>
  <c r="MC6" i="2" l="1"/>
  <c r="MD5" i="2"/>
  <c r="MD6" i="2" l="1"/>
  <c r="ME5" i="2"/>
  <c r="MF5" i="2" l="1"/>
  <c r="ME6" i="2"/>
  <c r="MG5" i="2" l="1"/>
  <c r="MF6" i="2"/>
  <c r="MH5" i="2" l="1"/>
  <c r="MG6" i="2"/>
  <c r="MG4" i="2"/>
  <c r="MI5" i="2" l="1"/>
  <c r="MH6" i="2"/>
  <c r="MJ5" i="2" l="1"/>
  <c r="MI6" i="2"/>
  <c r="MJ6" i="2" l="1"/>
  <c r="MK5" i="2"/>
  <c r="MK6" i="2" l="1"/>
  <c r="ML5" i="2"/>
  <c r="MM5" i="2" l="1"/>
  <c r="ML6" i="2"/>
  <c r="MN5" i="2" l="1"/>
  <c r="MM6" i="2"/>
  <c r="MO5" i="2" l="1"/>
  <c r="MN4" i="2"/>
  <c r="MN6" i="2"/>
  <c r="MP5" i="2" l="1"/>
  <c r="MO6" i="2"/>
  <c r="MQ5" i="2" l="1"/>
  <c r="MP6" i="2"/>
  <c r="MQ6" i="2" l="1"/>
  <c r="MR5" i="2"/>
  <c r="MR6" i="2" l="1"/>
  <c r="MS5" i="2"/>
  <c r="MS6" i="2" l="1"/>
  <c r="MT5" i="2"/>
  <c r="MT6" i="2" l="1"/>
  <c r="MU5" i="2"/>
  <c r="MU4" i="2" l="1"/>
  <c r="MV5" i="2"/>
  <c r="MU6" i="2"/>
  <c r="MW5" i="2" l="1"/>
  <c r="MV6" i="2"/>
  <c r="MX5" i="2" l="1"/>
  <c r="MW6" i="2"/>
  <c r="MY5" i="2" l="1"/>
  <c r="MX6" i="2"/>
  <c r="MY6" i="2" l="1"/>
  <c r="MZ5" i="2"/>
  <c r="MZ6" i="2" l="1"/>
  <c r="NA5" i="2"/>
  <c r="NA6" i="2" l="1"/>
  <c r="NB5" i="2"/>
  <c r="NB6" i="2" l="1"/>
  <c r="NB4" i="2"/>
  <c r="NC5" i="2"/>
  <c r="ND5" i="2" l="1"/>
  <c r="NC6" i="2"/>
  <c r="NE5" i="2" l="1"/>
  <c r="ND6" i="2"/>
  <c r="NF5" i="2" l="1"/>
  <c r="NE6" i="2"/>
  <c r="NG5" i="2" l="1"/>
  <c r="NF6" i="2"/>
  <c r="NG6" i="2" l="1"/>
  <c r="NH5" i="2"/>
  <c r="NH6" i="2" l="1"/>
  <c r="NI5" i="2"/>
  <c r="NI6" i="2" l="1"/>
  <c r="NI4" i="2"/>
  <c r="NJ5" i="2"/>
  <c r="NK5" i="2" l="1"/>
  <c r="NJ6" i="2"/>
  <c r="NL5" i="2" l="1"/>
  <c r="NK6" i="2"/>
  <c r="NM5" i="2" l="1"/>
  <c r="NL6" i="2"/>
  <c r="NN5" i="2" l="1"/>
  <c r="NM6" i="2"/>
  <c r="NO5" i="2" l="1"/>
  <c r="NN6" i="2"/>
  <c r="NO6" i="2" l="1"/>
  <c r="F10" i="2"/>
  <c r="E11" i="2" l="1"/>
  <c r="F11" i="2" s="1"/>
  <c r="F9" i="2"/>
  <c r="H9" i="2" l="1"/>
  <c r="E12" i="2"/>
  <c r="E13" i="2" s="1"/>
  <c r="F13" i="2" l="1"/>
  <c r="E14" i="2" s="1"/>
  <c r="F14" i="2" s="1"/>
  <c r="F12" i="2" l="1"/>
  <c r="H12" i="2" l="1"/>
  <c r="E15" i="2"/>
  <c r="E16" i="2" s="1"/>
  <c r="F16" i="2" l="1"/>
  <c r="E17" i="2" s="1"/>
  <c r="F17" i="2" s="1"/>
  <c r="E18" i="2" s="1"/>
  <c r="F18" i="2" s="1"/>
  <c r="E19" i="2" s="1"/>
  <c r="F19" i="2" l="1"/>
  <c r="E20" i="2" s="1"/>
  <c r="F20" i="2" s="1"/>
  <c r="E21" i="2" s="1"/>
  <c r="E22" i="2" s="1"/>
  <c r="F22" i="2" l="1"/>
  <c r="E23" i="2" s="1"/>
  <c r="F23" i="2" s="1"/>
  <c r="E24" i="2" s="1"/>
  <c r="F24" i="2" s="1"/>
  <c r="E25" i="2" s="1"/>
  <c r="F25" i="2" s="1"/>
  <c r="E26" i="2" s="1"/>
  <c r="F26" i="2" s="1"/>
  <c r="E27" i="2" s="1"/>
  <c r="F27" i="2" s="1"/>
  <c r="E28" i="2" s="1"/>
  <c r="F15" i="2"/>
  <c r="H15" i="2" l="1"/>
  <c r="F28" i="2"/>
  <c r="F21" i="2" l="1"/>
  <c r="E29" i="2"/>
  <c r="E30" i="2" s="1"/>
  <c r="E31" i="2" s="1"/>
  <c r="H21" i="2"/>
  <c r="H8" i="2" s="1"/>
  <c r="F31" i="2"/>
  <c r="E32" i="2" s="1"/>
  <c r="F32" i="2" s="1"/>
  <c r="E33" i="2" s="1"/>
  <c r="E34" i="2" s="1"/>
  <c r="H49" i="2"/>
  <c r="H48" i="2" s="1"/>
  <c r="F7" i="2" s="1"/>
  <c r="F34" i="2" l="1"/>
  <c r="E35" i="2" s="1"/>
  <c r="F35" i="2" s="1"/>
  <c r="E36" i="2" s="1"/>
  <c r="F36" i="2" s="1"/>
  <c r="E37" i="2" s="1"/>
  <c r="E38" i="2" s="1"/>
  <c r="F30" i="2"/>
  <c r="E39" i="2" l="1"/>
  <c r="F39" i="2" l="1"/>
  <c r="E40" i="2" s="1"/>
  <c r="F40" i="2" s="1"/>
  <c r="E41" i="2" s="1"/>
  <c r="F41" i="2" s="1"/>
  <c r="E42" i="2" s="1"/>
  <c r="F42" i="2" s="1"/>
  <c r="E43" i="2" s="1"/>
  <c r="F43" i="2" s="1"/>
  <c r="E44" i="2" s="1"/>
  <c r="F44" i="2" s="1"/>
  <c r="E45" i="2" s="1"/>
  <c r="E46" i="2" s="1"/>
  <c r="F46" i="2" l="1"/>
  <c r="E47" i="2" s="1"/>
  <c r="F47" i="2" s="1"/>
  <c r="E48" i="2" s="1"/>
  <c r="E49" i="2" s="1"/>
  <c r="E50" i="2" s="1"/>
  <c r="F38" i="2"/>
  <c r="F50" i="2" l="1"/>
  <c r="E51" i="2" s="1"/>
  <c r="F51" i="2" s="1"/>
  <c r="E52" i="2" s="1"/>
  <c r="F52" i="2" s="1"/>
  <c r="E53" i="2" s="1"/>
  <c r="E54" i="2" s="1"/>
  <c r="F45" i="2"/>
  <c r="F33" i="2" s="1"/>
  <c r="F49" i="2" l="1"/>
  <c r="F54" i="2"/>
  <c r="E55" i="2" s="1"/>
  <c r="F55" i="2" s="1"/>
  <c r="E56" i="2" s="1"/>
  <c r="F56" i="2" s="1"/>
  <c r="E57" i="2" s="1"/>
  <c r="F57" i="2" s="1"/>
  <c r="E58" i="2" s="1"/>
  <c r="F58" i="2" s="1"/>
  <c r="E59" i="2" s="1"/>
  <c r="F59" i="2" s="1"/>
  <c r="E60" i="2" s="1"/>
  <c r="E61" i="2" s="1"/>
  <c r="F61" i="2" l="1"/>
  <c r="E62" i="2" s="1"/>
  <c r="F62" i="2" s="1"/>
  <c r="E63" i="2" s="1"/>
  <c r="F63" i="2" s="1"/>
  <c r="E64" i="2" s="1"/>
  <c r="F64" i="2" s="1"/>
  <c r="F53" i="2"/>
</calcChain>
</file>

<file path=xl/comments1.xml><?xml version="1.0" encoding="utf-8"?>
<comments xmlns="http://schemas.openxmlformats.org/spreadsheetml/2006/main">
  <authors>
    <author>Author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DAYS:</t>
        </r>
        <r>
          <rPr>
            <sz val="9"/>
            <color indexed="81"/>
            <rFont val="Tahoma"/>
            <family val="2"/>
          </rPr>
          <t xml:space="preserve">
This column calculates the duration of the task in calendar days. The duration includes both the Start and End dates.</t>
        </r>
      </text>
    </comment>
  </commentList>
</comments>
</file>

<file path=xl/sharedStrings.xml><?xml version="1.0" encoding="utf-8"?>
<sst xmlns="http://schemas.openxmlformats.org/spreadsheetml/2006/main" count="71" uniqueCount="71">
  <si>
    <t>[Company Name]</t>
  </si>
  <si>
    <t>Project Start:</t>
  </si>
  <si>
    <t>[Project Lead]</t>
  </si>
  <si>
    <t>Today:</t>
  </si>
  <si>
    <t>Display Week:</t>
  </si>
  <si>
    <t>ASSIGNED
TO</t>
  </si>
  <si>
    <t>PROGRESS</t>
  </si>
  <si>
    <t>START</t>
  </si>
  <si>
    <t>END</t>
  </si>
  <si>
    <t>DAYS</t>
  </si>
  <si>
    <t>Insert new rows ABOVE this one</t>
  </si>
  <si>
    <t>TASK Name</t>
  </si>
  <si>
    <t>Phase 1 - Planning SMS implementation</t>
  </si>
  <si>
    <t>SMS Implementation Plan - Phase 1 Planning SMS implementation</t>
  </si>
  <si>
    <t>Management commitment</t>
  </si>
  <si>
    <t>Accountable Excecutive and SMS Planning group</t>
  </si>
  <si>
    <t>SMS Documentation</t>
  </si>
  <si>
    <t>Safety Training</t>
  </si>
  <si>
    <t>Safety Promotion - Communication</t>
  </si>
  <si>
    <t>System Description and Gap Analysis</t>
  </si>
  <si>
    <t>identify the Accountable Executive</t>
  </si>
  <si>
    <t>select person/planning group for SMS implementation plan</t>
  </si>
  <si>
    <t>perform system description</t>
  </si>
  <si>
    <t>perform gap analysis</t>
  </si>
  <si>
    <t>Safety Policy and Objectives</t>
  </si>
  <si>
    <t>develop safety policy</t>
  </si>
  <si>
    <t>safety policy signed by accountable executive</t>
  </si>
  <si>
    <t>develop safety objectives for the SMS</t>
  </si>
  <si>
    <t>safety objectives for the SMS established</t>
  </si>
  <si>
    <t>establish SMS requirements for sub-contractors</t>
  </si>
  <si>
    <t>Safety accountabilities and appointment of key safety personnel</t>
  </si>
  <si>
    <t>develop SMS organizational structure</t>
  </si>
  <si>
    <t>select the Safety Manager</t>
  </si>
  <si>
    <t>establish the Safety Service Office</t>
  </si>
  <si>
    <t>establish Safety Review Board</t>
  </si>
  <si>
    <t>establish Safety Action Group(s)</t>
  </si>
  <si>
    <t>lines of safety accountability established</t>
  </si>
  <si>
    <t>SMS organizational structure in place</t>
  </si>
  <si>
    <t>Coordination of the emergency responese planning (ERP)</t>
  </si>
  <si>
    <t>Internal coordination</t>
  </si>
  <si>
    <t>review ERP delegation of authority and emergency resposibilities</t>
  </si>
  <si>
    <t>develop coordination procedures for key personnel</t>
  </si>
  <si>
    <t>External coordination</t>
  </si>
  <si>
    <t>identify external entities with interaction during emergencies</t>
  </si>
  <si>
    <t>access and assessment of their ERP</t>
  </si>
  <si>
    <t>establish coodination between different ERPs</t>
  </si>
  <si>
    <t>SMS implementation plan</t>
  </si>
  <si>
    <t>develop an SMS implementation plan draft proposal</t>
  </si>
  <si>
    <t>identify potential challenges in the SMS implementation plan</t>
  </si>
  <si>
    <t>develop provisions to address identified challenges</t>
  </si>
  <si>
    <t>SMS implementation plan approved</t>
  </si>
  <si>
    <t>develop draft manual</t>
  </si>
  <si>
    <t>Safety Management Systems Manual</t>
  </si>
  <si>
    <t>initial draft of Safety Management Systems Manual published</t>
  </si>
  <si>
    <t>Training requirements</t>
  </si>
  <si>
    <t>Training programme</t>
  </si>
  <si>
    <t>develop a documented process to identify training requirement</t>
  </si>
  <si>
    <t>develop a validation process to measure effectiveness of training</t>
  </si>
  <si>
    <t>indentify costs associated for training</t>
  </si>
  <si>
    <t>develop initial (general safety) job-specific</t>
  </si>
  <si>
    <t>indoctrination/initial on SMS, human factors and organizational safety objectives</t>
  </si>
  <si>
    <t>develop recurrent training syllabus</t>
  </si>
  <si>
    <t>schedule initial (general safety) training job-wise for all staff</t>
  </si>
  <si>
    <t>deliver intial (general safety) training</t>
  </si>
  <si>
    <t>training on SMS planning phase delivered</t>
  </si>
  <si>
    <t>Safety policy communicated with visible endorsement to all staff</t>
  </si>
  <si>
    <t>identify and develop means to convey safety related issues</t>
  </si>
  <si>
    <t>convey to all staff information related to SMS organizational structure</t>
  </si>
  <si>
    <t>means to communicate safety issues established</t>
  </si>
  <si>
    <t>draft budget for SMS impplementation approved</t>
  </si>
  <si>
    <t>initial draft budget for SMS implementation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</si>
</sst>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d\,\ m/d/yyyy"/>
    <numFmt numFmtId="165" formatCode="mmm\ d\,\ yyyy"/>
    <numFmt numFmtId="166" formatCode="d"/>
    <numFmt numFmtId="167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 tint="0.34998626667073579"/>
      <name val="Calibri Light"/>
      <family val="2"/>
      <scheme val="major"/>
    </font>
    <font>
      <b/>
      <sz val="20"/>
      <color theme="4" tint="-0.249977111117893"/>
      <name val="Calibri Light"/>
      <family val="2"/>
      <scheme val="maj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u/>
      <sz val="11"/>
      <color indexed="12"/>
      <name val="Arial"/>
      <family val="2"/>
    </font>
    <font>
      <u/>
      <sz val="9"/>
      <color theme="4" tint="-0.249977111117893"/>
      <name val="Arial"/>
      <family val="2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9" fillId="0" borderId="0" xfId="0" applyFont="1"/>
    <xf numFmtId="0" fontId="0" fillId="0" borderId="0" xfId="0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6" fontId="10" fillId="2" borderId="7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Border="1" applyAlignment="1">
      <alignment horizontal="center" vertical="center"/>
    </xf>
    <xf numFmtId="166" fontId="10" fillId="2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shrinkToFit="1"/>
    </xf>
    <xf numFmtId="0" fontId="14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10" xfId="0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center" vertical="center"/>
    </xf>
    <xf numFmtId="9" fontId="14" fillId="5" borderId="10" xfId="1" applyFont="1" applyFill="1" applyBorder="1" applyAlignment="1">
      <alignment horizontal="center" vertical="center"/>
    </xf>
    <xf numFmtId="167" fontId="0" fillId="5" borderId="10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left" vertical="center" indent="2"/>
    </xf>
    <xf numFmtId="0" fontId="0" fillId="6" borderId="10" xfId="0" applyFont="1" applyFill="1" applyBorder="1" applyAlignment="1">
      <alignment horizontal="center" vertical="center"/>
    </xf>
    <xf numFmtId="9" fontId="14" fillId="6" borderId="10" xfId="1" applyFont="1" applyFill="1" applyBorder="1" applyAlignment="1">
      <alignment horizontal="center" vertical="center"/>
    </xf>
    <xf numFmtId="167" fontId="0" fillId="6" borderId="10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" fillId="7" borderId="10" xfId="0" applyFont="1" applyFill="1" applyBorder="1" applyAlignment="1">
      <alignment horizontal="left" vertical="center" indent="1"/>
    </xf>
    <xf numFmtId="0" fontId="2" fillId="7" borderId="10" xfId="0" applyFont="1" applyFill="1" applyBorder="1" applyAlignment="1">
      <alignment horizontal="center" vertical="center"/>
    </xf>
    <xf numFmtId="9" fontId="14" fillId="7" borderId="10" xfId="1" applyFont="1" applyFill="1" applyBorder="1" applyAlignment="1">
      <alignment horizontal="center" vertical="center"/>
    </xf>
    <xf numFmtId="167" fontId="0" fillId="7" borderId="10" xfId="0" applyNumberFormat="1" applyFont="1" applyFill="1" applyBorder="1" applyAlignment="1">
      <alignment horizontal="center" vertical="center"/>
    </xf>
    <xf numFmtId="167" fontId="14" fillId="7" borderId="10" xfId="0" applyNumberFormat="1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left" vertical="center" indent="2"/>
    </xf>
    <xf numFmtId="0" fontId="0" fillId="8" borderId="10" xfId="0" applyFont="1" applyFill="1" applyBorder="1" applyAlignment="1">
      <alignment horizontal="center" vertical="center"/>
    </xf>
    <xf numFmtId="9" fontId="14" fillId="8" borderId="10" xfId="1" applyFont="1" applyFill="1" applyBorder="1" applyAlignment="1">
      <alignment horizontal="center" vertical="center"/>
    </xf>
    <xf numFmtId="167" fontId="0" fillId="8" borderId="10" xfId="0" applyNumberFormat="1" applyFont="1" applyFill="1" applyBorder="1" applyAlignment="1">
      <alignment horizontal="center" vertical="center"/>
    </xf>
    <xf numFmtId="167" fontId="14" fillId="8" borderId="10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9" fontId="14" fillId="9" borderId="10" xfId="1" applyFont="1" applyFill="1" applyBorder="1" applyAlignment="1">
      <alignment horizontal="center" vertical="center"/>
    </xf>
    <xf numFmtId="167" fontId="0" fillId="9" borderId="10" xfId="0" applyNumberFormat="1" applyFont="1" applyFill="1" applyBorder="1" applyAlignment="1">
      <alignment horizontal="center" vertical="center"/>
    </xf>
    <xf numFmtId="167" fontId="14" fillId="9" borderId="10" xfId="0" applyNumberFormat="1" applyFont="1" applyFill="1" applyBorder="1" applyAlignment="1">
      <alignment horizontal="center" vertical="center"/>
    </xf>
    <xf numFmtId="0" fontId="0" fillId="10" borderId="10" xfId="0" applyFont="1" applyFill="1" applyBorder="1" applyAlignment="1">
      <alignment horizontal="left" vertical="center" indent="2"/>
    </xf>
    <xf numFmtId="0" fontId="0" fillId="10" borderId="10" xfId="0" applyFont="1" applyFill="1" applyBorder="1" applyAlignment="1">
      <alignment horizontal="center" vertical="center"/>
    </xf>
    <xf numFmtId="9" fontId="14" fillId="10" borderId="10" xfId="1" applyFont="1" applyFill="1" applyBorder="1" applyAlignment="1">
      <alignment horizontal="center" vertical="center"/>
    </xf>
    <xf numFmtId="167" fontId="0" fillId="10" borderId="10" xfId="0" applyNumberFormat="1" applyFont="1" applyFill="1" applyBorder="1" applyAlignment="1">
      <alignment horizontal="center" vertical="center"/>
    </xf>
    <xf numFmtId="167" fontId="14" fillId="10" borderId="10" xfId="0" applyNumberFormat="1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 vertical="center" indent="1"/>
    </xf>
    <xf numFmtId="0" fontId="2" fillId="11" borderId="10" xfId="0" applyFont="1" applyFill="1" applyBorder="1" applyAlignment="1">
      <alignment horizontal="center" vertical="center"/>
    </xf>
    <xf numFmtId="9" fontId="14" fillId="11" borderId="10" xfId="1" applyFont="1" applyFill="1" applyBorder="1" applyAlignment="1">
      <alignment horizontal="center" vertical="center"/>
    </xf>
    <xf numFmtId="167" fontId="0" fillId="11" borderId="10" xfId="0" applyNumberFormat="1" applyFont="1" applyFill="1" applyBorder="1" applyAlignment="1">
      <alignment horizontal="center" vertical="center"/>
    </xf>
    <xf numFmtId="167" fontId="14" fillId="11" borderId="10" xfId="0" applyNumberFormat="1" applyFont="1" applyFill="1" applyBorder="1" applyAlignment="1">
      <alignment horizontal="center" vertical="center"/>
    </xf>
    <xf numFmtId="0" fontId="0" fillId="12" borderId="10" xfId="0" applyFont="1" applyFill="1" applyBorder="1" applyAlignment="1">
      <alignment horizontal="left" vertical="center" indent="2"/>
    </xf>
    <xf numFmtId="0" fontId="0" fillId="12" borderId="10" xfId="0" applyFont="1" applyFill="1" applyBorder="1" applyAlignment="1">
      <alignment horizontal="center" vertical="center"/>
    </xf>
    <xf numFmtId="9" fontId="14" fillId="12" borderId="10" xfId="1" applyFont="1" applyFill="1" applyBorder="1" applyAlignment="1">
      <alignment horizontal="center" vertical="center"/>
    </xf>
    <xf numFmtId="167" fontId="0" fillId="12" borderId="10" xfId="0" applyNumberFormat="1" applyFont="1" applyFill="1" applyBorder="1" applyAlignment="1">
      <alignment horizontal="center" vertical="center"/>
    </xf>
    <xf numFmtId="167" fontId="14" fillId="12" borderId="10" xfId="0" applyNumberFormat="1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left" vertical="center" indent="1"/>
    </xf>
    <xf numFmtId="0" fontId="15" fillId="13" borderId="10" xfId="0" applyFont="1" applyFill="1" applyBorder="1" applyAlignment="1">
      <alignment horizontal="center" vertical="center"/>
    </xf>
    <xf numFmtId="9" fontId="14" fillId="13" borderId="10" xfId="1" applyFont="1" applyFill="1" applyBorder="1" applyAlignment="1">
      <alignment horizontal="center" vertical="center"/>
    </xf>
    <xf numFmtId="167" fontId="16" fillId="13" borderId="10" xfId="0" applyNumberFormat="1" applyFont="1" applyFill="1" applyBorder="1" applyAlignment="1">
      <alignment horizontal="left" vertical="center"/>
    </xf>
    <xf numFmtId="167" fontId="14" fillId="13" borderId="10" xfId="0" applyNumberFormat="1" applyFont="1" applyFill="1" applyBorder="1" applyAlignment="1">
      <alignment horizontal="center" vertical="center"/>
    </xf>
    <xf numFmtId="0" fontId="14" fillId="13" borderId="10" xfId="0" applyNumberFormat="1" applyFont="1" applyFill="1" applyBorder="1" applyAlignment="1">
      <alignment horizontal="center" vertical="center"/>
    </xf>
    <xf numFmtId="0" fontId="0" fillId="13" borderId="11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horizontal="center" vertical="center"/>
    </xf>
    <xf numFmtId="9" fontId="19" fillId="0" borderId="10" xfId="1" applyFont="1" applyFill="1" applyBorder="1" applyAlignment="1">
      <alignment horizontal="center" vertical="center"/>
    </xf>
    <xf numFmtId="167" fontId="2" fillId="0" borderId="10" xfId="0" applyNumberFormat="1" applyFont="1" applyFill="1" applyBorder="1" applyAlignment="1">
      <alignment horizontal="center" vertical="center"/>
    </xf>
    <xf numFmtId="167" fontId="19" fillId="0" borderId="10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indent="2"/>
    </xf>
    <xf numFmtId="165" fontId="0" fillId="2" borderId="4" xfId="0" applyNumberFormat="1" applyFont="1" applyFill="1" applyBorder="1" applyAlignment="1">
      <alignment horizontal="left" vertical="center" wrapText="1" indent="1"/>
    </xf>
    <xf numFmtId="165" fontId="0" fillId="2" borderId="5" xfId="0" applyNumberFormat="1" applyFont="1" applyFill="1" applyBorder="1" applyAlignment="1">
      <alignment horizontal="left" vertical="center" wrapText="1" indent="1"/>
    </xf>
    <xf numFmtId="165" fontId="0" fillId="2" borderId="6" xfId="0" applyNumberFormat="1" applyFont="1" applyFill="1" applyBorder="1" applyAlignment="1">
      <alignment horizontal="left" vertical="center" wrapText="1" indent="1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center" indent="2"/>
    </xf>
    <xf numFmtId="0" fontId="2" fillId="10" borderId="10" xfId="0" applyFont="1" applyFill="1" applyBorder="1" applyAlignment="1">
      <alignment horizontal="left" vertical="center" indent="2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" fillId="6" borderId="10" xfId="0" applyFont="1" applyFill="1" applyBorder="1" applyAlignment="1">
      <alignment horizontal="center" vertical="center"/>
    </xf>
    <xf numFmtId="9" fontId="19" fillId="6" borderId="10" xfId="1" applyFont="1" applyFill="1" applyBorder="1" applyAlignment="1">
      <alignment horizontal="center" vertical="center"/>
    </xf>
    <xf numFmtId="167" fontId="2" fillId="6" borderId="10" xfId="0" applyNumberFormat="1" applyFont="1" applyFill="1" applyBorder="1" applyAlignment="1">
      <alignment horizontal="center" vertical="center"/>
    </xf>
    <xf numFmtId="167" fontId="19" fillId="6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14" borderId="10" xfId="0" applyFont="1" applyFill="1" applyBorder="1" applyAlignment="1">
      <alignment horizontal="left" vertical="center" indent="1"/>
    </xf>
    <xf numFmtId="0" fontId="2" fillId="14" borderId="10" xfId="0" applyFont="1" applyFill="1" applyBorder="1" applyAlignment="1">
      <alignment horizontal="center" vertical="center"/>
    </xf>
    <xf numFmtId="9" fontId="14" fillId="14" borderId="10" xfId="1" applyFont="1" applyFill="1" applyBorder="1" applyAlignment="1">
      <alignment horizontal="center" vertical="center"/>
    </xf>
    <xf numFmtId="167" fontId="0" fillId="14" borderId="10" xfId="0" applyNumberFormat="1" applyFont="1" applyFill="1" applyBorder="1" applyAlignment="1">
      <alignment horizontal="center" vertical="center"/>
    </xf>
    <xf numFmtId="167" fontId="14" fillId="14" borderId="10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left" vertical="center" indent="2"/>
    </xf>
    <xf numFmtId="0" fontId="0" fillId="15" borderId="10" xfId="0" applyFont="1" applyFill="1" applyBorder="1" applyAlignment="1">
      <alignment horizontal="center" vertical="center"/>
    </xf>
    <xf numFmtId="9" fontId="14" fillId="15" borderId="10" xfId="1" applyFont="1" applyFill="1" applyBorder="1" applyAlignment="1">
      <alignment horizontal="center" vertical="center"/>
    </xf>
    <xf numFmtId="167" fontId="0" fillId="15" borderId="10" xfId="0" applyNumberFormat="1" applyFont="1" applyFill="1" applyBorder="1" applyAlignment="1">
      <alignment horizontal="center" vertical="center"/>
    </xf>
    <xf numFmtId="167" fontId="14" fillId="15" borderId="10" xfId="0" applyNumberFormat="1" applyFont="1" applyFill="1" applyBorder="1" applyAlignment="1">
      <alignment horizontal="center" vertical="center"/>
    </xf>
    <xf numFmtId="0" fontId="0" fillId="15" borderId="10" xfId="0" applyFont="1" applyFill="1" applyBorder="1" applyAlignment="1">
      <alignment horizontal="left" vertical="center" indent="2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8" fillId="0" borderId="0" xfId="2" applyFont="1" applyAlignment="1" applyProtection="1">
      <alignment vertical="top"/>
    </xf>
  </cellXfs>
  <cellStyles count="3">
    <cellStyle name="Hyperlink" xfId="2" builtinId="8"/>
    <cellStyle name="Normal" xfId="0" builtinId="0"/>
    <cellStyle name="Percent" xfId="1" builtinId="5"/>
  </cellStyles>
  <dxfs count="624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O66"/>
  <sheetViews>
    <sheetView showGridLines="0" tabSelected="1" showRuler="0" zoomScale="85" zoomScaleNormal="85" zoomScalePageLayoutView="7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L28" sqref="L28"/>
    </sheetView>
  </sheetViews>
  <sheetFormatPr defaultRowHeight="14.5" x14ac:dyDescent="0.35"/>
  <cols>
    <col min="1" max="1" width="2.7265625" customWidth="1"/>
    <col min="2" max="2" width="19.81640625" customWidth="1"/>
    <col min="3" max="3" width="45.54296875" customWidth="1"/>
    <col min="4" max="4" width="10.7265625" customWidth="1"/>
    <col min="5" max="5" width="11.1796875" style="4" customWidth="1"/>
    <col min="6" max="6" width="9" customWidth="1"/>
    <col min="7" max="7" width="3.1796875" customWidth="1"/>
    <col min="8" max="8" width="9.08984375" customWidth="1"/>
    <col min="9" max="379" width="2.54296875" customWidth="1"/>
  </cols>
  <sheetData>
    <row r="1" spans="1:379" s="95" customFormat="1" ht="41.5" customHeight="1" x14ac:dyDescent="0.35">
      <c r="B1" s="96" t="s">
        <v>13</v>
      </c>
      <c r="C1" s="97"/>
      <c r="D1" s="98"/>
      <c r="E1" s="99"/>
      <c r="F1" s="100"/>
      <c r="H1" s="98"/>
      <c r="I1" s="101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BM1" s="101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DQ1" s="101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FU1" s="101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HY1" s="101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KQ1" s="101"/>
      <c r="KR1" s="102"/>
      <c r="KS1" s="102"/>
      <c r="KT1" s="102"/>
      <c r="KU1" s="102"/>
      <c r="KV1" s="102"/>
      <c r="KW1" s="102"/>
      <c r="KX1" s="102"/>
      <c r="KY1" s="102"/>
      <c r="KZ1" s="102"/>
      <c r="LA1" s="102"/>
      <c r="LB1" s="102"/>
      <c r="LC1" s="102"/>
      <c r="LD1" s="102"/>
      <c r="LE1" s="102"/>
      <c r="LF1" s="102"/>
      <c r="LG1" s="102"/>
      <c r="LH1" s="102"/>
      <c r="LI1" s="102"/>
      <c r="MU1" s="101"/>
      <c r="MV1" s="102"/>
      <c r="MW1" s="102"/>
      <c r="MX1" s="102"/>
      <c r="MY1" s="102"/>
      <c r="MZ1" s="102"/>
      <c r="NA1" s="102"/>
      <c r="NB1" s="102"/>
      <c r="NC1" s="102"/>
      <c r="ND1" s="102"/>
      <c r="NE1" s="102"/>
      <c r="NF1" s="102"/>
      <c r="NG1" s="102"/>
      <c r="NH1" s="102"/>
      <c r="NI1" s="102"/>
      <c r="NJ1" s="102"/>
      <c r="NK1" s="102"/>
      <c r="NL1" s="102"/>
      <c r="NM1" s="102"/>
    </row>
    <row r="2" spans="1:379" ht="19.5" customHeight="1" x14ac:dyDescent="0.45">
      <c r="B2" s="1" t="s">
        <v>0</v>
      </c>
      <c r="D2" s="2" t="s">
        <v>1</v>
      </c>
      <c r="E2" s="72">
        <v>44287</v>
      </c>
      <c r="F2" s="73"/>
    </row>
    <row r="3" spans="1:379" ht="19.5" customHeight="1" x14ac:dyDescent="0.45">
      <c r="B3" s="1" t="s">
        <v>2</v>
      </c>
      <c r="D3" s="2" t="s">
        <v>3</v>
      </c>
      <c r="E3" s="72">
        <v>44295</v>
      </c>
      <c r="F3" s="73"/>
    </row>
    <row r="4" spans="1:379" ht="19.5" customHeight="1" x14ac:dyDescent="0.35">
      <c r="D4" s="2" t="s">
        <v>4</v>
      </c>
      <c r="E4" s="3">
        <v>1</v>
      </c>
      <c r="I4" s="69">
        <f>I5</f>
        <v>44284</v>
      </c>
      <c r="J4" s="70"/>
      <c r="K4" s="70"/>
      <c r="L4" s="70"/>
      <c r="M4" s="70"/>
      <c r="N4" s="70"/>
      <c r="O4" s="71"/>
      <c r="P4" s="69">
        <f>P5</f>
        <v>44291</v>
      </c>
      <c r="Q4" s="70"/>
      <c r="R4" s="70"/>
      <c r="S4" s="70"/>
      <c r="T4" s="70"/>
      <c r="U4" s="70"/>
      <c r="V4" s="71"/>
      <c r="W4" s="69">
        <f>W5</f>
        <v>44298</v>
      </c>
      <c r="X4" s="70"/>
      <c r="Y4" s="70"/>
      <c r="Z4" s="70"/>
      <c r="AA4" s="70"/>
      <c r="AB4" s="70"/>
      <c r="AC4" s="71"/>
      <c r="AD4" s="69">
        <f>AD5</f>
        <v>44305</v>
      </c>
      <c r="AE4" s="70"/>
      <c r="AF4" s="70"/>
      <c r="AG4" s="70"/>
      <c r="AH4" s="70"/>
      <c r="AI4" s="70"/>
      <c r="AJ4" s="71"/>
      <c r="AK4" s="69">
        <f>AK5</f>
        <v>44312</v>
      </c>
      <c r="AL4" s="70"/>
      <c r="AM4" s="70"/>
      <c r="AN4" s="70"/>
      <c r="AO4" s="70"/>
      <c r="AP4" s="70"/>
      <c r="AQ4" s="71"/>
      <c r="AR4" s="69">
        <f>AR5</f>
        <v>44319</v>
      </c>
      <c r="AS4" s="70"/>
      <c r="AT4" s="70"/>
      <c r="AU4" s="70"/>
      <c r="AV4" s="70"/>
      <c r="AW4" s="70"/>
      <c r="AX4" s="71"/>
      <c r="AY4" s="69">
        <f>AY5</f>
        <v>44326</v>
      </c>
      <c r="AZ4" s="70"/>
      <c r="BA4" s="70"/>
      <c r="BB4" s="70"/>
      <c r="BC4" s="70"/>
      <c r="BD4" s="70"/>
      <c r="BE4" s="71"/>
      <c r="BF4" s="69">
        <f>BF5</f>
        <v>44333</v>
      </c>
      <c r="BG4" s="70"/>
      <c r="BH4" s="70"/>
      <c r="BI4" s="70"/>
      <c r="BJ4" s="70"/>
      <c r="BK4" s="70"/>
      <c r="BL4" s="71"/>
      <c r="BM4" s="69">
        <f>BM5</f>
        <v>44340</v>
      </c>
      <c r="BN4" s="70"/>
      <c r="BO4" s="70"/>
      <c r="BP4" s="70"/>
      <c r="BQ4" s="70"/>
      <c r="BR4" s="70"/>
      <c r="BS4" s="71"/>
      <c r="BT4" s="69">
        <f>BT5</f>
        <v>44347</v>
      </c>
      <c r="BU4" s="70"/>
      <c r="BV4" s="70"/>
      <c r="BW4" s="70"/>
      <c r="BX4" s="70"/>
      <c r="BY4" s="70"/>
      <c r="BZ4" s="71"/>
      <c r="CA4" s="69">
        <f>CA5</f>
        <v>44354</v>
      </c>
      <c r="CB4" s="70"/>
      <c r="CC4" s="70"/>
      <c r="CD4" s="70"/>
      <c r="CE4" s="70"/>
      <c r="CF4" s="70"/>
      <c r="CG4" s="71"/>
      <c r="CH4" s="69">
        <f>CH5</f>
        <v>44361</v>
      </c>
      <c r="CI4" s="70"/>
      <c r="CJ4" s="70"/>
      <c r="CK4" s="70"/>
      <c r="CL4" s="70"/>
      <c r="CM4" s="70"/>
      <c r="CN4" s="71"/>
      <c r="CO4" s="69">
        <f>CO5</f>
        <v>44368</v>
      </c>
      <c r="CP4" s="70"/>
      <c r="CQ4" s="70"/>
      <c r="CR4" s="70"/>
      <c r="CS4" s="70"/>
      <c r="CT4" s="70"/>
      <c r="CU4" s="71"/>
      <c r="CV4" s="69">
        <f>CV5</f>
        <v>44375</v>
      </c>
      <c r="CW4" s="70"/>
      <c r="CX4" s="70"/>
      <c r="CY4" s="70"/>
      <c r="CZ4" s="70"/>
      <c r="DA4" s="70"/>
      <c r="DB4" s="71"/>
      <c r="DC4" s="69">
        <f>DC5</f>
        <v>44382</v>
      </c>
      <c r="DD4" s="70"/>
      <c r="DE4" s="70"/>
      <c r="DF4" s="70"/>
      <c r="DG4" s="70"/>
      <c r="DH4" s="70"/>
      <c r="DI4" s="71"/>
      <c r="DJ4" s="69">
        <f>DJ5</f>
        <v>44389</v>
      </c>
      <c r="DK4" s="70"/>
      <c r="DL4" s="70"/>
      <c r="DM4" s="70"/>
      <c r="DN4" s="70"/>
      <c r="DO4" s="70"/>
      <c r="DP4" s="71"/>
      <c r="DQ4" s="69">
        <f>DQ5</f>
        <v>44396</v>
      </c>
      <c r="DR4" s="70"/>
      <c r="DS4" s="70"/>
      <c r="DT4" s="70"/>
      <c r="DU4" s="70"/>
      <c r="DV4" s="70"/>
      <c r="DW4" s="71"/>
      <c r="DX4" s="69">
        <f>DX5</f>
        <v>44403</v>
      </c>
      <c r="DY4" s="70"/>
      <c r="DZ4" s="70"/>
      <c r="EA4" s="70"/>
      <c r="EB4" s="70"/>
      <c r="EC4" s="70"/>
      <c r="ED4" s="71"/>
      <c r="EE4" s="69">
        <f>EE5</f>
        <v>44410</v>
      </c>
      <c r="EF4" s="70"/>
      <c r="EG4" s="70"/>
      <c r="EH4" s="70"/>
      <c r="EI4" s="70"/>
      <c r="EJ4" s="70"/>
      <c r="EK4" s="71"/>
      <c r="EL4" s="69">
        <f>EL5</f>
        <v>44417</v>
      </c>
      <c r="EM4" s="70"/>
      <c r="EN4" s="70"/>
      <c r="EO4" s="70"/>
      <c r="EP4" s="70"/>
      <c r="EQ4" s="70"/>
      <c r="ER4" s="71"/>
      <c r="ES4" s="69">
        <f>ES5</f>
        <v>44424</v>
      </c>
      <c r="ET4" s="70"/>
      <c r="EU4" s="70"/>
      <c r="EV4" s="70"/>
      <c r="EW4" s="70"/>
      <c r="EX4" s="70"/>
      <c r="EY4" s="71"/>
      <c r="EZ4" s="69">
        <f>EZ5</f>
        <v>44431</v>
      </c>
      <c r="FA4" s="70"/>
      <c r="FB4" s="70"/>
      <c r="FC4" s="70"/>
      <c r="FD4" s="70"/>
      <c r="FE4" s="70"/>
      <c r="FF4" s="71"/>
      <c r="FG4" s="69">
        <f>FG5</f>
        <v>44438</v>
      </c>
      <c r="FH4" s="70"/>
      <c r="FI4" s="70"/>
      <c r="FJ4" s="70"/>
      <c r="FK4" s="70"/>
      <c r="FL4" s="70"/>
      <c r="FM4" s="71"/>
      <c r="FN4" s="69">
        <f>FN5</f>
        <v>44445</v>
      </c>
      <c r="FO4" s="70"/>
      <c r="FP4" s="70"/>
      <c r="FQ4" s="70"/>
      <c r="FR4" s="70"/>
      <c r="FS4" s="70"/>
      <c r="FT4" s="71"/>
      <c r="FU4" s="69">
        <f>FU5</f>
        <v>44452</v>
      </c>
      <c r="FV4" s="70"/>
      <c r="FW4" s="70"/>
      <c r="FX4" s="70"/>
      <c r="FY4" s="70"/>
      <c r="FZ4" s="70"/>
      <c r="GA4" s="71"/>
      <c r="GB4" s="69">
        <f>GB5</f>
        <v>44459</v>
      </c>
      <c r="GC4" s="70"/>
      <c r="GD4" s="70"/>
      <c r="GE4" s="70"/>
      <c r="GF4" s="70"/>
      <c r="GG4" s="70"/>
      <c r="GH4" s="71"/>
      <c r="GI4" s="69">
        <f>GI5</f>
        <v>44466</v>
      </c>
      <c r="GJ4" s="70"/>
      <c r="GK4" s="70"/>
      <c r="GL4" s="70"/>
      <c r="GM4" s="70"/>
      <c r="GN4" s="70"/>
      <c r="GO4" s="71"/>
      <c r="GP4" s="69">
        <f>GP5</f>
        <v>44473</v>
      </c>
      <c r="GQ4" s="70"/>
      <c r="GR4" s="70"/>
      <c r="GS4" s="70"/>
      <c r="GT4" s="70"/>
      <c r="GU4" s="70"/>
      <c r="GV4" s="71"/>
      <c r="GW4" s="69">
        <f>GW5</f>
        <v>44480</v>
      </c>
      <c r="GX4" s="70"/>
      <c r="GY4" s="70"/>
      <c r="GZ4" s="70"/>
      <c r="HA4" s="70"/>
      <c r="HB4" s="70"/>
      <c r="HC4" s="71"/>
      <c r="HD4" s="69">
        <f>HD5</f>
        <v>44487</v>
      </c>
      <c r="HE4" s="70"/>
      <c r="HF4" s="70"/>
      <c r="HG4" s="70"/>
      <c r="HH4" s="70"/>
      <c r="HI4" s="70"/>
      <c r="HJ4" s="71"/>
      <c r="HK4" s="69">
        <f>HK5</f>
        <v>44494</v>
      </c>
      <c r="HL4" s="70"/>
      <c r="HM4" s="70"/>
      <c r="HN4" s="70"/>
      <c r="HO4" s="70"/>
      <c r="HP4" s="70"/>
      <c r="HQ4" s="71"/>
      <c r="HR4" s="69">
        <f>HR5</f>
        <v>44501</v>
      </c>
      <c r="HS4" s="70"/>
      <c r="HT4" s="70"/>
      <c r="HU4" s="70"/>
      <c r="HV4" s="70"/>
      <c r="HW4" s="70"/>
      <c r="HX4" s="71"/>
      <c r="HY4" s="69">
        <f>HY5</f>
        <v>44508</v>
      </c>
      <c r="HZ4" s="70"/>
      <c r="IA4" s="70"/>
      <c r="IB4" s="70"/>
      <c r="IC4" s="70"/>
      <c r="ID4" s="70"/>
      <c r="IE4" s="71"/>
      <c r="IF4" s="69">
        <f>IF5</f>
        <v>44515</v>
      </c>
      <c r="IG4" s="70"/>
      <c r="IH4" s="70"/>
      <c r="II4" s="70"/>
      <c r="IJ4" s="70"/>
      <c r="IK4" s="70"/>
      <c r="IL4" s="71"/>
      <c r="IM4" s="69">
        <f>IM5</f>
        <v>44522</v>
      </c>
      <c r="IN4" s="70"/>
      <c r="IO4" s="70"/>
      <c r="IP4" s="70"/>
      <c r="IQ4" s="70"/>
      <c r="IR4" s="70"/>
      <c r="IS4" s="71"/>
      <c r="IT4" s="69">
        <f>IT5</f>
        <v>44529</v>
      </c>
      <c r="IU4" s="70"/>
      <c r="IV4" s="70"/>
      <c r="IW4" s="70"/>
      <c r="IX4" s="70"/>
      <c r="IY4" s="70"/>
      <c r="IZ4" s="71"/>
      <c r="JA4" s="69">
        <f>JA5</f>
        <v>44536</v>
      </c>
      <c r="JB4" s="70"/>
      <c r="JC4" s="70"/>
      <c r="JD4" s="70"/>
      <c r="JE4" s="70"/>
      <c r="JF4" s="70"/>
      <c r="JG4" s="71"/>
      <c r="JH4" s="69">
        <f>JH5</f>
        <v>44543</v>
      </c>
      <c r="JI4" s="70"/>
      <c r="JJ4" s="70"/>
      <c r="JK4" s="70"/>
      <c r="JL4" s="70"/>
      <c r="JM4" s="70"/>
      <c r="JN4" s="71"/>
      <c r="JO4" s="69">
        <f>JO5</f>
        <v>44550</v>
      </c>
      <c r="JP4" s="70"/>
      <c r="JQ4" s="70"/>
      <c r="JR4" s="70"/>
      <c r="JS4" s="70"/>
      <c r="JT4" s="70"/>
      <c r="JU4" s="71"/>
      <c r="JV4" s="69">
        <f>JV5</f>
        <v>44557</v>
      </c>
      <c r="JW4" s="70"/>
      <c r="JX4" s="70"/>
      <c r="JY4" s="70"/>
      <c r="JZ4" s="70"/>
      <c r="KA4" s="70"/>
      <c r="KB4" s="71"/>
      <c r="KC4" s="69">
        <f>KC5</f>
        <v>44564</v>
      </c>
      <c r="KD4" s="70"/>
      <c r="KE4" s="70"/>
      <c r="KF4" s="70"/>
      <c r="KG4" s="70"/>
      <c r="KH4" s="70"/>
      <c r="KI4" s="71"/>
      <c r="KJ4" s="69">
        <f>KJ5</f>
        <v>44571</v>
      </c>
      <c r="KK4" s="70"/>
      <c r="KL4" s="70"/>
      <c r="KM4" s="70"/>
      <c r="KN4" s="70"/>
      <c r="KO4" s="70"/>
      <c r="KP4" s="71"/>
      <c r="KQ4" s="69">
        <f>KQ5</f>
        <v>44578</v>
      </c>
      <c r="KR4" s="70"/>
      <c r="KS4" s="70"/>
      <c r="KT4" s="70"/>
      <c r="KU4" s="70"/>
      <c r="KV4" s="70"/>
      <c r="KW4" s="71"/>
      <c r="KX4" s="69">
        <f>KX5</f>
        <v>44585</v>
      </c>
      <c r="KY4" s="70"/>
      <c r="KZ4" s="70"/>
      <c r="LA4" s="70"/>
      <c r="LB4" s="70"/>
      <c r="LC4" s="70"/>
      <c r="LD4" s="71"/>
      <c r="LE4" s="69">
        <f>LE5</f>
        <v>44592</v>
      </c>
      <c r="LF4" s="70"/>
      <c r="LG4" s="70"/>
      <c r="LH4" s="70"/>
      <c r="LI4" s="70"/>
      <c r="LJ4" s="70"/>
      <c r="LK4" s="71"/>
      <c r="LL4" s="69">
        <f>LL5</f>
        <v>44599</v>
      </c>
      <c r="LM4" s="70"/>
      <c r="LN4" s="70"/>
      <c r="LO4" s="70"/>
      <c r="LP4" s="70"/>
      <c r="LQ4" s="70"/>
      <c r="LR4" s="71"/>
      <c r="LS4" s="69">
        <f>LS5</f>
        <v>44606</v>
      </c>
      <c r="LT4" s="70"/>
      <c r="LU4" s="70"/>
      <c r="LV4" s="70"/>
      <c r="LW4" s="70"/>
      <c r="LX4" s="70"/>
      <c r="LY4" s="71"/>
      <c r="LZ4" s="69">
        <f>LZ5</f>
        <v>44613</v>
      </c>
      <c r="MA4" s="70"/>
      <c r="MB4" s="70"/>
      <c r="MC4" s="70"/>
      <c r="MD4" s="70"/>
      <c r="ME4" s="70"/>
      <c r="MF4" s="71"/>
      <c r="MG4" s="69">
        <f>MG5</f>
        <v>44620</v>
      </c>
      <c r="MH4" s="70"/>
      <c r="MI4" s="70"/>
      <c r="MJ4" s="70"/>
      <c r="MK4" s="70"/>
      <c r="ML4" s="70"/>
      <c r="MM4" s="71"/>
      <c r="MN4" s="69">
        <f>MN5</f>
        <v>44627</v>
      </c>
      <c r="MO4" s="70"/>
      <c r="MP4" s="70"/>
      <c r="MQ4" s="70"/>
      <c r="MR4" s="70"/>
      <c r="MS4" s="70"/>
      <c r="MT4" s="71"/>
      <c r="MU4" s="69">
        <f>MU5</f>
        <v>44634</v>
      </c>
      <c r="MV4" s="70"/>
      <c r="MW4" s="70"/>
      <c r="MX4" s="70"/>
      <c r="MY4" s="70"/>
      <c r="MZ4" s="70"/>
      <c r="NA4" s="71"/>
      <c r="NB4" s="69">
        <f>NB5</f>
        <v>44641</v>
      </c>
      <c r="NC4" s="70"/>
      <c r="ND4" s="70"/>
      <c r="NE4" s="70"/>
      <c r="NF4" s="70"/>
      <c r="NG4" s="70"/>
      <c r="NH4" s="71"/>
      <c r="NI4" s="69">
        <f>NI5</f>
        <v>44648</v>
      </c>
      <c r="NJ4" s="70"/>
      <c r="NK4" s="70"/>
      <c r="NL4" s="70"/>
      <c r="NM4" s="70"/>
      <c r="NN4" s="70"/>
      <c r="NO4" s="71"/>
    </row>
    <row r="5" spans="1:379" x14ac:dyDescent="0.35">
      <c r="A5" s="2"/>
      <c r="G5" s="2"/>
      <c r="I5" s="5">
        <f>E2-WEEKDAY(E2,1)+2+7*(E4-1)</f>
        <v>44284</v>
      </c>
      <c r="J5" s="6">
        <f>I5+1</f>
        <v>44285</v>
      </c>
      <c r="K5" s="6">
        <f t="shared" ref="K5:AX5" si="0">J5+1</f>
        <v>44286</v>
      </c>
      <c r="L5" s="6">
        <f t="shared" si="0"/>
        <v>44287</v>
      </c>
      <c r="M5" s="6">
        <f t="shared" si="0"/>
        <v>44288</v>
      </c>
      <c r="N5" s="6">
        <f t="shared" si="0"/>
        <v>44289</v>
      </c>
      <c r="O5" s="7">
        <f t="shared" si="0"/>
        <v>44290</v>
      </c>
      <c r="P5" s="5">
        <f>O5+1</f>
        <v>44291</v>
      </c>
      <c r="Q5" s="6">
        <f>P5+1</f>
        <v>44292</v>
      </c>
      <c r="R5" s="6">
        <f t="shared" si="0"/>
        <v>44293</v>
      </c>
      <c r="S5" s="6">
        <f t="shared" si="0"/>
        <v>44294</v>
      </c>
      <c r="T5" s="6">
        <f t="shared" si="0"/>
        <v>44295</v>
      </c>
      <c r="U5" s="6">
        <f t="shared" si="0"/>
        <v>44296</v>
      </c>
      <c r="V5" s="7">
        <f t="shared" si="0"/>
        <v>44297</v>
      </c>
      <c r="W5" s="5">
        <f>V5+1</f>
        <v>44298</v>
      </c>
      <c r="X5" s="6">
        <f>W5+1</f>
        <v>44299</v>
      </c>
      <c r="Y5" s="6">
        <f t="shared" si="0"/>
        <v>44300</v>
      </c>
      <c r="Z5" s="6">
        <f t="shared" si="0"/>
        <v>44301</v>
      </c>
      <c r="AA5" s="6">
        <f t="shared" si="0"/>
        <v>44302</v>
      </c>
      <c r="AB5" s="6">
        <f t="shared" si="0"/>
        <v>44303</v>
      </c>
      <c r="AC5" s="7">
        <f t="shared" si="0"/>
        <v>44304</v>
      </c>
      <c r="AD5" s="5">
        <f>AC5+1</f>
        <v>44305</v>
      </c>
      <c r="AE5" s="6">
        <f>AD5+1</f>
        <v>44306</v>
      </c>
      <c r="AF5" s="6">
        <f t="shared" si="0"/>
        <v>44307</v>
      </c>
      <c r="AG5" s="6">
        <f t="shared" si="0"/>
        <v>44308</v>
      </c>
      <c r="AH5" s="6">
        <f t="shared" si="0"/>
        <v>44309</v>
      </c>
      <c r="AI5" s="6">
        <f t="shared" si="0"/>
        <v>44310</v>
      </c>
      <c r="AJ5" s="7">
        <f t="shared" si="0"/>
        <v>44311</v>
      </c>
      <c r="AK5" s="5">
        <f>AJ5+1</f>
        <v>44312</v>
      </c>
      <c r="AL5" s="6">
        <f>AK5+1</f>
        <v>44313</v>
      </c>
      <c r="AM5" s="6">
        <f t="shared" si="0"/>
        <v>44314</v>
      </c>
      <c r="AN5" s="6">
        <f t="shared" si="0"/>
        <v>44315</v>
      </c>
      <c r="AO5" s="6">
        <f t="shared" si="0"/>
        <v>44316</v>
      </c>
      <c r="AP5" s="6">
        <f t="shared" si="0"/>
        <v>44317</v>
      </c>
      <c r="AQ5" s="7">
        <f t="shared" si="0"/>
        <v>44318</v>
      </c>
      <c r="AR5" s="5">
        <f>AQ5+1</f>
        <v>44319</v>
      </c>
      <c r="AS5" s="6">
        <f>AR5+1</f>
        <v>44320</v>
      </c>
      <c r="AT5" s="6">
        <f t="shared" si="0"/>
        <v>44321</v>
      </c>
      <c r="AU5" s="6">
        <f t="shared" si="0"/>
        <v>44322</v>
      </c>
      <c r="AV5" s="6">
        <f t="shared" si="0"/>
        <v>44323</v>
      </c>
      <c r="AW5" s="6">
        <f t="shared" si="0"/>
        <v>44324</v>
      </c>
      <c r="AX5" s="7">
        <f t="shared" si="0"/>
        <v>44325</v>
      </c>
      <c r="AY5" s="5">
        <f>AX5+1</f>
        <v>44326</v>
      </c>
      <c r="AZ5" s="6">
        <f>AY5+1</f>
        <v>44327</v>
      </c>
      <c r="BA5" s="6">
        <f t="shared" ref="BA5:BE5" si="1">AZ5+1</f>
        <v>44328</v>
      </c>
      <c r="BB5" s="6">
        <f t="shared" si="1"/>
        <v>44329</v>
      </c>
      <c r="BC5" s="6">
        <f t="shared" si="1"/>
        <v>44330</v>
      </c>
      <c r="BD5" s="6">
        <f t="shared" si="1"/>
        <v>44331</v>
      </c>
      <c r="BE5" s="7">
        <f t="shared" si="1"/>
        <v>44332</v>
      </c>
      <c r="BF5" s="5">
        <f>BE5+1</f>
        <v>44333</v>
      </c>
      <c r="BG5" s="6">
        <f>BF5+1</f>
        <v>44334</v>
      </c>
      <c r="BH5" s="6">
        <f t="shared" ref="BH5:BL5" si="2">BG5+1</f>
        <v>44335</v>
      </c>
      <c r="BI5" s="6">
        <f t="shared" si="2"/>
        <v>44336</v>
      </c>
      <c r="BJ5" s="6">
        <f t="shared" si="2"/>
        <v>44337</v>
      </c>
      <c r="BK5" s="6">
        <f t="shared" si="2"/>
        <v>44338</v>
      </c>
      <c r="BL5" s="7">
        <f t="shared" si="2"/>
        <v>44339</v>
      </c>
      <c r="BM5" s="5">
        <f>BL5+1</f>
        <v>44340</v>
      </c>
      <c r="BN5" s="6">
        <f>BM5+1</f>
        <v>44341</v>
      </c>
      <c r="BO5" s="6">
        <f t="shared" ref="BO5" si="3">BN5+1</f>
        <v>44342</v>
      </c>
      <c r="BP5" s="6">
        <f t="shared" ref="BP5" si="4">BO5+1</f>
        <v>44343</v>
      </c>
      <c r="BQ5" s="6">
        <f t="shared" ref="BQ5" si="5">BP5+1</f>
        <v>44344</v>
      </c>
      <c r="BR5" s="6">
        <f t="shared" ref="BR5" si="6">BQ5+1</f>
        <v>44345</v>
      </c>
      <c r="BS5" s="7">
        <f t="shared" ref="BS5" si="7">BR5+1</f>
        <v>44346</v>
      </c>
      <c r="BT5" s="5">
        <f>BS5+1</f>
        <v>44347</v>
      </c>
      <c r="BU5" s="6">
        <f>BT5+1</f>
        <v>44348</v>
      </c>
      <c r="BV5" s="6">
        <f t="shared" ref="BV5" si="8">BU5+1</f>
        <v>44349</v>
      </c>
      <c r="BW5" s="6">
        <f t="shared" ref="BW5" si="9">BV5+1</f>
        <v>44350</v>
      </c>
      <c r="BX5" s="6">
        <f t="shared" ref="BX5" si="10">BW5+1</f>
        <v>44351</v>
      </c>
      <c r="BY5" s="6">
        <f t="shared" ref="BY5" si="11">BX5+1</f>
        <v>44352</v>
      </c>
      <c r="BZ5" s="7">
        <f t="shared" ref="BZ5" si="12">BY5+1</f>
        <v>44353</v>
      </c>
      <c r="CA5" s="5">
        <f>BZ5+1</f>
        <v>44354</v>
      </c>
      <c r="CB5" s="6">
        <f>CA5+1</f>
        <v>44355</v>
      </c>
      <c r="CC5" s="6">
        <f t="shared" ref="CC5" si="13">CB5+1</f>
        <v>44356</v>
      </c>
      <c r="CD5" s="6">
        <f t="shared" ref="CD5" si="14">CC5+1</f>
        <v>44357</v>
      </c>
      <c r="CE5" s="6">
        <f t="shared" ref="CE5" si="15">CD5+1</f>
        <v>44358</v>
      </c>
      <c r="CF5" s="6">
        <f t="shared" ref="CF5" si="16">CE5+1</f>
        <v>44359</v>
      </c>
      <c r="CG5" s="7">
        <f t="shared" ref="CG5" si="17">CF5+1</f>
        <v>44360</v>
      </c>
      <c r="CH5" s="5">
        <f>CG5+1</f>
        <v>44361</v>
      </c>
      <c r="CI5" s="6">
        <f>CH5+1</f>
        <v>44362</v>
      </c>
      <c r="CJ5" s="6">
        <f t="shared" ref="CJ5" si="18">CI5+1</f>
        <v>44363</v>
      </c>
      <c r="CK5" s="6">
        <f t="shared" ref="CK5" si="19">CJ5+1</f>
        <v>44364</v>
      </c>
      <c r="CL5" s="6">
        <f t="shared" ref="CL5" si="20">CK5+1</f>
        <v>44365</v>
      </c>
      <c r="CM5" s="6">
        <f t="shared" ref="CM5" si="21">CL5+1</f>
        <v>44366</v>
      </c>
      <c r="CN5" s="7">
        <f t="shared" ref="CN5" si="22">CM5+1</f>
        <v>44367</v>
      </c>
      <c r="CO5" s="5">
        <f>CN5+1</f>
        <v>44368</v>
      </c>
      <c r="CP5" s="6">
        <f>CO5+1</f>
        <v>44369</v>
      </c>
      <c r="CQ5" s="6">
        <f t="shared" ref="CQ5" si="23">CP5+1</f>
        <v>44370</v>
      </c>
      <c r="CR5" s="6">
        <f t="shared" ref="CR5" si="24">CQ5+1</f>
        <v>44371</v>
      </c>
      <c r="CS5" s="6">
        <f t="shared" ref="CS5" si="25">CR5+1</f>
        <v>44372</v>
      </c>
      <c r="CT5" s="6">
        <f t="shared" ref="CT5" si="26">CS5+1</f>
        <v>44373</v>
      </c>
      <c r="CU5" s="7">
        <f t="shared" ref="CU5" si="27">CT5+1</f>
        <v>44374</v>
      </c>
      <c r="CV5" s="5">
        <f>CU5+1</f>
        <v>44375</v>
      </c>
      <c r="CW5" s="6">
        <f>CV5+1</f>
        <v>44376</v>
      </c>
      <c r="CX5" s="6">
        <f t="shared" ref="CX5" si="28">CW5+1</f>
        <v>44377</v>
      </c>
      <c r="CY5" s="6">
        <f t="shared" ref="CY5" si="29">CX5+1</f>
        <v>44378</v>
      </c>
      <c r="CZ5" s="6">
        <f t="shared" ref="CZ5" si="30">CY5+1</f>
        <v>44379</v>
      </c>
      <c r="DA5" s="6">
        <f t="shared" ref="DA5" si="31">CZ5+1</f>
        <v>44380</v>
      </c>
      <c r="DB5" s="7">
        <f t="shared" ref="DB5" si="32">DA5+1</f>
        <v>44381</v>
      </c>
      <c r="DC5" s="5">
        <f>DB5+1</f>
        <v>44382</v>
      </c>
      <c r="DD5" s="6">
        <f>DC5+1</f>
        <v>44383</v>
      </c>
      <c r="DE5" s="6">
        <f t="shared" ref="DE5" si="33">DD5+1</f>
        <v>44384</v>
      </c>
      <c r="DF5" s="6">
        <f t="shared" ref="DF5" si="34">DE5+1</f>
        <v>44385</v>
      </c>
      <c r="DG5" s="6">
        <f t="shared" ref="DG5" si="35">DF5+1</f>
        <v>44386</v>
      </c>
      <c r="DH5" s="6">
        <f t="shared" ref="DH5" si="36">DG5+1</f>
        <v>44387</v>
      </c>
      <c r="DI5" s="7">
        <f t="shared" ref="DI5" si="37">DH5+1</f>
        <v>44388</v>
      </c>
      <c r="DJ5" s="5">
        <f>DI5+1</f>
        <v>44389</v>
      </c>
      <c r="DK5" s="6">
        <f>DJ5+1</f>
        <v>44390</v>
      </c>
      <c r="DL5" s="6">
        <f t="shared" ref="DL5" si="38">DK5+1</f>
        <v>44391</v>
      </c>
      <c r="DM5" s="6">
        <f t="shared" ref="DM5" si="39">DL5+1</f>
        <v>44392</v>
      </c>
      <c r="DN5" s="6">
        <f t="shared" ref="DN5" si="40">DM5+1</f>
        <v>44393</v>
      </c>
      <c r="DO5" s="6">
        <f t="shared" ref="DO5" si="41">DN5+1</f>
        <v>44394</v>
      </c>
      <c r="DP5" s="7">
        <f t="shared" ref="DP5" si="42">DO5+1</f>
        <v>44395</v>
      </c>
      <c r="DQ5" s="5">
        <f>DP5+1</f>
        <v>44396</v>
      </c>
      <c r="DR5" s="6">
        <f>DQ5+1</f>
        <v>44397</v>
      </c>
      <c r="DS5" s="6">
        <f t="shared" ref="DS5" si="43">DR5+1</f>
        <v>44398</v>
      </c>
      <c r="DT5" s="6">
        <f t="shared" ref="DT5" si="44">DS5+1</f>
        <v>44399</v>
      </c>
      <c r="DU5" s="6">
        <f t="shared" ref="DU5" si="45">DT5+1</f>
        <v>44400</v>
      </c>
      <c r="DV5" s="6">
        <f t="shared" ref="DV5" si="46">DU5+1</f>
        <v>44401</v>
      </c>
      <c r="DW5" s="7">
        <f t="shared" ref="DW5" si="47">DV5+1</f>
        <v>44402</v>
      </c>
      <c r="DX5" s="5">
        <f>DW5+1</f>
        <v>44403</v>
      </c>
      <c r="DY5" s="6">
        <f>DX5+1</f>
        <v>44404</v>
      </c>
      <c r="DZ5" s="6">
        <f t="shared" ref="DZ5" si="48">DY5+1</f>
        <v>44405</v>
      </c>
      <c r="EA5" s="6">
        <f t="shared" ref="EA5" si="49">DZ5+1</f>
        <v>44406</v>
      </c>
      <c r="EB5" s="6">
        <f t="shared" ref="EB5" si="50">EA5+1</f>
        <v>44407</v>
      </c>
      <c r="EC5" s="6">
        <f t="shared" ref="EC5" si="51">EB5+1</f>
        <v>44408</v>
      </c>
      <c r="ED5" s="7">
        <f t="shared" ref="ED5" si="52">EC5+1</f>
        <v>44409</v>
      </c>
      <c r="EE5" s="5">
        <f>ED5+1</f>
        <v>44410</v>
      </c>
      <c r="EF5" s="6">
        <f>EE5+1</f>
        <v>44411</v>
      </c>
      <c r="EG5" s="6">
        <f t="shared" ref="EG5" si="53">EF5+1</f>
        <v>44412</v>
      </c>
      <c r="EH5" s="6">
        <f t="shared" ref="EH5" si="54">EG5+1</f>
        <v>44413</v>
      </c>
      <c r="EI5" s="6">
        <f t="shared" ref="EI5" si="55">EH5+1</f>
        <v>44414</v>
      </c>
      <c r="EJ5" s="6">
        <f t="shared" ref="EJ5" si="56">EI5+1</f>
        <v>44415</v>
      </c>
      <c r="EK5" s="7">
        <f t="shared" ref="EK5" si="57">EJ5+1</f>
        <v>44416</v>
      </c>
      <c r="EL5" s="5">
        <f>EK5+1</f>
        <v>44417</v>
      </c>
      <c r="EM5" s="6">
        <f>EL5+1</f>
        <v>44418</v>
      </c>
      <c r="EN5" s="6">
        <f t="shared" ref="EN5" si="58">EM5+1</f>
        <v>44419</v>
      </c>
      <c r="EO5" s="6">
        <f t="shared" ref="EO5" si="59">EN5+1</f>
        <v>44420</v>
      </c>
      <c r="EP5" s="6">
        <f t="shared" ref="EP5" si="60">EO5+1</f>
        <v>44421</v>
      </c>
      <c r="EQ5" s="6">
        <f t="shared" ref="EQ5" si="61">EP5+1</f>
        <v>44422</v>
      </c>
      <c r="ER5" s="7">
        <f t="shared" ref="ER5" si="62">EQ5+1</f>
        <v>44423</v>
      </c>
      <c r="ES5" s="5">
        <f>ER5+1</f>
        <v>44424</v>
      </c>
      <c r="ET5" s="6">
        <f>ES5+1</f>
        <v>44425</v>
      </c>
      <c r="EU5" s="6">
        <f t="shared" ref="EU5" si="63">ET5+1</f>
        <v>44426</v>
      </c>
      <c r="EV5" s="6">
        <f t="shared" ref="EV5" si="64">EU5+1</f>
        <v>44427</v>
      </c>
      <c r="EW5" s="6">
        <f t="shared" ref="EW5" si="65">EV5+1</f>
        <v>44428</v>
      </c>
      <c r="EX5" s="6">
        <f t="shared" ref="EX5" si="66">EW5+1</f>
        <v>44429</v>
      </c>
      <c r="EY5" s="7">
        <f t="shared" ref="EY5" si="67">EX5+1</f>
        <v>44430</v>
      </c>
      <c r="EZ5" s="5">
        <f>EY5+1</f>
        <v>44431</v>
      </c>
      <c r="FA5" s="6">
        <f>EZ5+1</f>
        <v>44432</v>
      </c>
      <c r="FB5" s="6">
        <f t="shared" ref="FB5" si="68">FA5+1</f>
        <v>44433</v>
      </c>
      <c r="FC5" s="6">
        <f t="shared" ref="FC5" si="69">FB5+1</f>
        <v>44434</v>
      </c>
      <c r="FD5" s="6">
        <f t="shared" ref="FD5" si="70">FC5+1</f>
        <v>44435</v>
      </c>
      <c r="FE5" s="6">
        <f t="shared" ref="FE5" si="71">FD5+1</f>
        <v>44436</v>
      </c>
      <c r="FF5" s="7">
        <f t="shared" ref="FF5" si="72">FE5+1</f>
        <v>44437</v>
      </c>
      <c r="FG5" s="5">
        <f>FF5+1</f>
        <v>44438</v>
      </c>
      <c r="FH5" s="6">
        <f>FG5+1</f>
        <v>44439</v>
      </c>
      <c r="FI5" s="6">
        <f t="shared" ref="FI5" si="73">FH5+1</f>
        <v>44440</v>
      </c>
      <c r="FJ5" s="6">
        <f t="shared" ref="FJ5" si="74">FI5+1</f>
        <v>44441</v>
      </c>
      <c r="FK5" s="6">
        <f t="shared" ref="FK5" si="75">FJ5+1</f>
        <v>44442</v>
      </c>
      <c r="FL5" s="6">
        <f t="shared" ref="FL5" si="76">FK5+1</f>
        <v>44443</v>
      </c>
      <c r="FM5" s="7">
        <f t="shared" ref="FM5" si="77">FL5+1</f>
        <v>44444</v>
      </c>
      <c r="FN5" s="5">
        <f>FM5+1</f>
        <v>44445</v>
      </c>
      <c r="FO5" s="6">
        <f>FN5+1</f>
        <v>44446</v>
      </c>
      <c r="FP5" s="6">
        <f t="shared" ref="FP5" si="78">FO5+1</f>
        <v>44447</v>
      </c>
      <c r="FQ5" s="6">
        <f t="shared" ref="FQ5" si="79">FP5+1</f>
        <v>44448</v>
      </c>
      <c r="FR5" s="6">
        <f t="shared" ref="FR5" si="80">FQ5+1</f>
        <v>44449</v>
      </c>
      <c r="FS5" s="6">
        <f t="shared" ref="FS5" si="81">FR5+1</f>
        <v>44450</v>
      </c>
      <c r="FT5" s="7">
        <f t="shared" ref="FT5" si="82">FS5+1</f>
        <v>44451</v>
      </c>
      <c r="FU5" s="5">
        <f>FT5+1</f>
        <v>44452</v>
      </c>
      <c r="FV5" s="6">
        <f>FU5+1</f>
        <v>44453</v>
      </c>
      <c r="FW5" s="6">
        <f t="shared" ref="FW5" si="83">FV5+1</f>
        <v>44454</v>
      </c>
      <c r="FX5" s="6">
        <f t="shared" ref="FX5" si="84">FW5+1</f>
        <v>44455</v>
      </c>
      <c r="FY5" s="6">
        <f t="shared" ref="FY5" si="85">FX5+1</f>
        <v>44456</v>
      </c>
      <c r="FZ5" s="6">
        <f t="shared" ref="FZ5" si="86">FY5+1</f>
        <v>44457</v>
      </c>
      <c r="GA5" s="7">
        <f t="shared" ref="GA5" si="87">FZ5+1</f>
        <v>44458</v>
      </c>
      <c r="GB5" s="5">
        <f>GA5+1</f>
        <v>44459</v>
      </c>
      <c r="GC5" s="6">
        <f>GB5+1</f>
        <v>44460</v>
      </c>
      <c r="GD5" s="6">
        <f t="shared" ref="GD5" si="88">GC5+1</f>
        <v>44461</v>
      </c>
      <c r="GE5" s="6">
        <f t="shared" ref="GE5" si="89">GD5+1</f>
        <v>44462</v>
      </c>
      <c r="GF5" s="6">
        <f t="shared" ref="GF5" si="90">GE5+1</f>
        <v>44463</v>
      </c>
      <c r="GG5" s="6">
        <f t="shared" ref="GG5" si="91">GF5+1</f>
        <v>44464</v>
      </c>
      <c r="GH5" s="7">
        <f t="shared" ref="GH5" si="92">GG5+1</f>
        <v>44465</v>
      </c>
      <c r="GI5" s="5">
        <f>GH5+1</f>
        <v>44466</v>
      </c>
      <c r="GJ5" s="6">
        <f>GI5+1</f>
        <v>44467</v>
      </c>
      <c r="GK5" s="6">
        <f t="shared" ref="GK5" si="93">GJ5+1</f>
        <v>44468</v>
      </c>
      <c r="GL5" s="6">
        <f t="shared" ref="GL5" si="94">GK5+1</f>
        <v>44469</v>
      </c>
      <c r="GM5" s="6">
        <f t="shared" ref="GM5" si="95">GL5+1</f>
        <v>44470</v>
      </c>
      <c r="GN5" s="6">
        <f t="shared" ref="GN5" si="96">GM5+1</f>
        <v>44471</v>
      </c>
      <c r="GO5" s="7">
        <f t="shared" ref="GO5" si="97">GN5+1</f>
        <v>44472</v>
      </c>
      <c r="GP5" s="5">
        <f>GO5+1</f>
        <v>44473</v>
      </c>
      <c r="GQ5" s="6">
        <f>GP5+1</f>
        <v>44474</v>
      </c>
      <c r="GR5" s="6">
        <f t="shared" ref="GR5" si="98">GQ5+1</f>
        <v>44475</v>
      </c>
      <c r="GS5" s="6">
        <f t="shared" ref="GS5" si="99">GR5+1</f>
        <v>44476</v>
      </c>
      <c r="GT5" s="6">
        <f t="shared" ref="GT5" si="100">GS5+1</f>
        <v>44477</v>
      </c>
      <c r="GU5" s="6">
        <f t="shared" ref="GU5" si="101">GT5+1</f>
        <v>44478</v>
      </c>
      <c r="GV5" s="7">
        <f t="shared" ref="GV5" si="102">GU5+1</f>
        <v>44479</v>
      </c>
      <c r="GW5" s="5">
        <f>GV5+1</f>
        <v>44480</v>
      </c>
      <c r="GX5" s="6">
        <f>GW5+1</f>
        <v>44481</v>
      </c>
      <c r="GY5" s="6">
        <f t="shared" ref="GY5" si="103">GX5+1</f>
        <v>44482</v>
      </c>
      <c r="GZ5" s="6">
        <f t="shared" ref="GZ5" si="104">GY5+1</f>
        <v>44483</v>
      </c>
      <c r="HA5" s="6">
        <f t="shared" ref="HA5" si="105">GZ5+1</f>
        <v>44484</v>
      </c>
      <c r="HB5" s="6">
        <f t="shared" ref="HB5" si="106">HA5+1</f>
        <v>44485</v>
      </c>
      <c r="HC5" s="7">
        <f t="shared" ref="HC5" si="107">HB5+1</f>
        <v>44486</v>
      </c>
      <c r="HD5" s="5">
        <f>HC5+1</f>
        <v>44487</v>
      </c>
      <c r="HE5" s="6">
        <f>HD5+1</f>
        <v>44488</v>
      </c>
      <c r="HF5" s="6">
        <f t="shared" ref="HF5" si="108">HE5+1</f>
        <v>44489</v>
      </c>
      <c r="HG5" s="6">
        <f t="shared" ref="HG5" si="109">HF5+1</f>
        <v>44490</v>
      </c>
      <c r="HH5" s="6">
        <f t="shared" ref="HH5" si="110">HG5+1</f>
        <v>44491</v>
      </c>
      <c r="HI5" s="6">
        <f t="shared" ref="HI5" si="111">HH5+1</f>
        <v>44492</v>
      </c>
      <c r="HJ5" s="7">
        <f t="shared" ref="HJ5" si="112">HI5+1</f>
        <v>44493</v>
      </c>
      <c r="HK5" s="5">
        <f>HJ5+1</f>
        <v>44494</v>
      </c>
      <c r="HL5" s="6">
        <f>HK5+1</f>
        <v>44495</v>
      </c>
      <c r="HM5" s="6">
        <f t="shared" ref="HM5" si="113">HL5+1</f>
        <v>44496</v>
      </c>
      <c r="HN5" s="6">
        <f t="shared" ref="HN5" si="114">HM5+1</f>
        <v>44497</v>
      </c>
      <c r="HO5" s="6">
        <f t="shared" ref="HO5" si="115">HN5+1</f>
        <v>44498</v>
      </c>
      <c r="HP5" s="6">
        <f t="shared" ref="HP5" si="116">HO5+1</f>
        <v>44499</v>
      </c>
      <c r="HQ5" s="7">
        <f t="shared" ref="HQ5" si="117">HP5+1</f>
        <v>44500</v>
      </c>
      <c r="HR5" s="5">
        <f>HQ5+1</f>
        <v>44501</v>
      </c>
      <c r="HS5" s="6">
        <f>HR5+1</f>
        <v>44502</v>
      </c>
      <c r="HT5" s="6">
        <f t="shared" ref="HT5" si="118">HS5+1</f>
        <v>44503</v>
      </c>
      <c r="HU5" s="6">
        <f t="shared" ref="HU5" si="119">HT5+1</f>
        <v>44504</v>
      </c>
      <c r="HV5" s="6">
        <f t="shared" ref="HV5" si="120">HU5+1</f>
        <v>44505</v>
      </c>
      <c r="HW5" s="6">
        <f t="shared" ref="HW5" si="121">HV5+1</f>
        <v>44506</v>
      </c>
      <c r="HX5" s="7">
        <f t="shared" ref="HX5" si="122">HW5+1</f>
        <v>44507</v>
      </c>
      <c r="HY5" s="5">
        <f>HX5+1</f>
        <v>44508</v>
      </c>
      <c r="HZ5" s="6">
        <f>HY5+1</f>
        <v>44509</v>
      </c>
      <c r="IA5" s="6">
        <f t="shared" ref="IA5" si="123">HZ5+1</f>
        <v>44510</v>
      </c>
      <c r="IB5" s="6">
        <f t="shared" ref="IB5" si="124">IA5+1</f>
        <v>44511</v>
      </c>
      <c r="IC5" s="6">
        <f t="shared" ref="IC5" si="125">IB5+1</f>
        <v>44512</v>
      </c>
      <c r="ID5" s="6">
        <f t="shared" ref="ID5" si="126">IC5+1</f>
        <v>44513</v>
      </c>
      <c r="IE5" s="7">
        <f t="shared" ref="IE5" si="127">ID5+1</f>
        <v>44514</v>
      </c>
      <c r="IF5" s="5">
        <f>IE5+1</f>
        <v>44515</v>
      </c>
      <c r="IG5" s="6">
        <f>IF5+1</f>
        <v>44516</v>
      </c>
      <c r="IH5" s="6">
        <f t="shared" ref="IH5" si="128">IG5+1</f>
        <v>44517</v>
      </c>
      <c r="II5" s="6">
        <f t="shared" ref="II5" si="129">IH5+1</f>
        <v>44518</v>
      </c>
      <c r="IJ5" s="6">
        <f t="shared" ref="IJ5" si="130">II5+1</f>
        <v>44519</v>
      </c>
      <c r="IK5" s="6">
        <f t="shared" ref="IK5" si="131">IJ5+1</f>
        <v>44520</v>
      </c>
      <c r="IL5" s="7">
        <f t="shared" ref="IL5" si="132">IK5+1</f>
        <v>44521</v>
      </c>
      <c r="IM5" s="5">
        <f>IL5+1</f>
        <v>44522</v>
      </c>
      <c r="IN5" s="6">
        <f>IM5+1</f>
        <v>44523</v>
      </c>
      <c r="IO5" s="6">
        <f t="shared" ref="IO5" si="133">IN5+1</f>
        <v>44524</v>
      </c>
      <c r="IP5" s="6">
        <f t="shared" ref="IP5" si="134">IO5+1</f>
        <v>44525</v>
      </c>
      <c r="IQ5" s="6">
        <f t="shared" ref="IQ5" si="135">IP5+1</f>
        <v>44526</v>
      </c>
      <c r="IR5" s="6">
        <f t="shared" ref="IR5" si="136">IQ5+1</f>
        <v>44527</v>
      </c>
      <c r="IS5" s="7">
        <f t="shared" ref="IS5" si="137">IR5+1</f>
        <v>44528</v>
      </c>
      <c r="IT5" s="5">
        <f>IS5+1</f>
        <v>44529</v>
      </c>
      <c r="IU5" s="6">
        <f>IT5+1</f>
        <v>44530</v>
      </c>
      <c r="IV5" s="6">
        <f t="shared" ref="IV5" si="138">IU5+1</f>
        <v>44531</v>
      </c>
      <c r="IW5" s="6">
        <f t="shared" ref="IW5" si="139">IV5+1</f>
        <v>44532</v>
      </c>
      <c r="IX5" s="6">
        <f t="shared" ref="IX5" si="140">IW5+1</f>
        <v>44533</v>
      </c>
      <c r="IY5" s="6">
        <f t="shared" ref="IY5" si="141">IX5+1</f>
        <v>44534</v>
      </c>
      <c r="IZ5" s="7">
        <f t="shared" ref="IZ5" si="142">IY5+1</f>
        <v>44535</v>
      </c>
      <c r="JA5" s="5">
        <f>IZ5+1</f>
        <v>44536</v>
      </c>
      <c r="JB5" s="6">
        <f>JA5+1</f>
        <v>44537</v>
      </c>
      <c r="JC5" s="6">
        <f t="shared" ref="JC5" si="143">JB5+1</f>
        <v>44538</v>
      </c>
      <c r="JD5" s="6">
        <f t="shared" ref="JD5" si="144">JC5+1</f>
        <v>44539</v>
      </c>
      <c r="JE5" s="6">
        <f t="shared" ref="JE5" si="145">JD5+1</f>
        <v>44540</v>
      </c>
      <c r="JF5" s="6">
        <f t="shared" ref="JF5" si="146">JE5+1</f>
        <v>44541</v>
      </c>
      <c r="JG5" s="7">
        <f t="shared" ref="JG5" si="147">JF5+1</f>
        <v>44542</v>
      </c>
      <c r="JH5" s="5">
        <f>JG5+1</f>
        <v>44543</v>
      </c>
      <c r="JI5" s="6">
        <f>JH5+1</f>
        <v>44544</v>
      </c>
      <c r="JJ5" s="6">
        <f t="shared" ref="JJ5" si="148">JI5+1</f>
        <v>44545</v>
      </c>
      <c r="JK5" s="6">
        <f t="shared" ref="JK5" si="149">JJ5+1</f>
        <v>44546</v>
      </c>
      <c r="JL5" s="6">
        <f t="shared" ref="JL5" si="150">JK5+1</f>
        <v>44547</v>
      </c>
      <c r="JM5" s="6">
        <f t="shared" ref="JM5" si="151">JL5+1</f>
        <v>44548</v>
      </c>
      <c r="JN5" s="7">
        <f t="shared" ref="JN5" si="152">JM5+1</f>
        <v>44549</v>
      </c>
      <c r="JO5" s="5">
        <f>JN5+1</f>
        <v>44550</v>
      </c>
      <c r="JP5" s="6">
        <f>JO5+1</f>
        <v>44551</v>
      </c>
      <c r="JQ5" s="6">
        <f t="shared" ref="JQ5" si="153">JP5+1</f>
        <v>44552</v>
      </c>
      <c r="JR5" s="6">
        <f t="shared" ref="JR5" si="154">JQ5+1</f>
        <v>44553</v>
      </c>
      <c r="JS5" s="6">
        <f t="shared" ref="JS5" si="155">JR5+1</f>
        <v>44554</v>
      </c>
      <c r="JT5" s="6">
        <f t="shared" ref="JT5" si="156">JS5+1</f>
        <v>44555</v>
      </c>
      <c r="JU5" s="7">
        <f t="shared" ref="JU5" si="157">JT5+1</f>
        <v>44556</v>
      </c>
      <c r="JV5" s="5">
        <f>JU5+1</f>
        <v>44557</v>
      </c>
      <c r="JW5" s="6">
        <f>JV5+1</f>
        <v>44558</v>
      </c>
      <c r="JX5" s="6">
        <f t="shared" ref="JX5" si="158">JW5+1</f>
        <v>44559</v>
      </c>
      <c r="JY5" s="6">
        <f t="shared" ref="JY5" si="159">JX5+1</f>
        <v>44560</v>
      </c>
      <c r="JZ5" s="6">
        <f t="shared" ref="JZ5" si="160">JY5+1</f>
        <v>44561</v>
      </c>
      <c r="KA5" s="6">
        <f t="shared" ref="KA5" si="161">JZ5+1</f>
        <v>44562</v>
      </c>
      <c r="KB5" s="7">
        <f t="shared" ref="KB5" si="162">KA5+1</f>
        <v>44563</v>
      </c>
      <c r="KC5" s="5">
        <f>KB5+1</f>
        <v>44564</v>
      </c>
      <c r="KD5" s="6">
        <f>KC5+1</f>
        <v>44565</v>
      </c>
      <c r="KE5" s="6">
        <f t="shared" ref="KE5" si="163">KD5+1</f>
        <v>44566</v>
      </c>
      <c r="KF5" s="6">
        <f t="shared" ref="KF5" si="164">KE5+1</f>
        <v>44567</v>
      </c>
      <c r="KG5" s="6">
        <f t="shared" ref="KG5" si="165">KF5+1</f>
        <v>44568</v>
      </c>
      <c r="KH5" s="6">
        <f t="shared" ref="KH5" si="166">KG5+1</f>
        <v>44569</v>
      </c>
      <c r="KI5" s="7">
        <f t="shared" ref="KI5" si="167">KH5+1</f>
        <v>44570</v>
      </c>
      <c r="KJ5" s="5">
        <f>KI5+1</f>
        <v>44571</v>
      </c>
      <c r="KK5" s="6">
        <f>KJ5+1</f>
        <v>44572</v>
      </c>
      <c r="KL5" s="6">
        <f t="shared" ref="KL5" si="168">KK5+1</f>
        <v>44573</v>
      </c>
      <c r="KM5" s="6">
        <f t="shared" ref="KM5" si="169">KL5+1</f>
        <v>44574</v>
      </c>
      <c r="KN5" s="6">
        <f t="shared" ref="KN5" si="170">KM5+1</f>
        <v>44575</v>
      </c>
      <c r="KO5" s="6">
        <f t="shared" ref="KO5" si="171">KN5+1</f>
        <v>44576</v>
      </c>
      <c r="KP5" s="7">
        <f t="shared" ref="KP5" si="172">KO5+1</f>
        <v>44577</v>
      </c>
      <c r="KQ5" s="5">
        <f>KP5+1</f>
        <v>44578</v>
      </c>
      <c r="KR5" s="6">
        <f>KQ5+1</f>
        <v>44579</v>
      </c>
      <c r="KS5" s="6">
        <f t="shared" ref="KS5" si="173">KR5+1</f>
        <v>44580</v>
      </c>
      <c r="KT5" s="6">
        <f t="shared" ref="KT5" si="174">KS5+1</f>
        <v>44581</v>
      </c>
      <c r="KU5" s="6">
        <f t="shared" ref="KU5" si="175">KT5+1</f>
        <v>44582</v>
      </c>
      <c r="KV5" s="6">
        <f t="shared" ref="KV5" si="176">KU5+1</f>
        <v>44583</v>
      </c>
      <c r="KW5" s="7">
        <f t="shared" ref="KW5" si="177">KV5+1</f>
        <v>44584</v>
      </c>
      <c r="KX5" s="5">
        <f>KW5+1</f>
        <v>44585</v>
      </c>
      <c r="KY5" s="6">
        <f>KX5+1</f>
        <v>44586</v>
      </c>
      <c r="KZ5" s="6">
        <f t="shared" ref="KZ5" si="178">KY5+1</f>
        <v>44587</v>
      </c>
      <c r="LA5" s="6">
        <f t="shared" ref="LA5" si="179">KZ5+1</f>
        <v>44588</v>
      </c>
      <c r="LB5" s="6">
        <f t="shared" ref="LB5" si="180">LA5+1</f>
        <v>44589</v>
      </c>
      <c r="LC5" s="6">
        <f t="shared" ref="LC5" si="181">LB5+1</f>
        <v>44590</v>
      </c>
      <c r="LD5" s="7">
        <f t="shared" ref="LD5" si="182">LC5+1</f>
        <v>44591</v>
      </c>
      <c r="LE5" s="5">
        <f>LD5+1</f>
        <v>44592</v>
      </c>
      <c r="LF5" s="6">
        <f>LE5+1</f>
        <v>44593</v>
      </c>
      <c r="LG5" s="6">
        <f t="shared" ref="LG5" si="183">LF5+1</f>
        <v>44594</v>
      </c>
      <c r="LH5" s="6">
        <f t="shared" ref="LH5" si="184">LG5+1</f>
        <v>44595</v>
      </c>
      <c r="LI5" s="6">
        <f t="shared" ref="LI5" si="185">LH5+1</f>
        <v>44596</v>
      </c>
      <c r="LJ5" s="6">
        <f t="shared" ref="LJ5" si="186">LI5+1</f>
        <v>44597</v>
      </c>
      <c r="LK5" s="7">
        <f t="shared" ref="LK5" si="187">LJ5+1</f>
        <v>44598</v>
      </c>
      <c r="LL5" s="5">
        <f>LK5+1</f>
        <v>44599</v>
      </c>
      <c r="LM5" s="6">
        <f>LL5+1</f>
        <v>44600</v>
      </c>
      <c r="LN5" s="6">
        <f t="shared" ref="LN5" si="188">LM5+1</f>
        <v>44601</v>
      </c>
      <c r="LO5" s="6">
        <f t="shared" ref="LO5" si="189">LN5+1</f>
        <v>44602</v>
      </c>
      <c r="LP5" s="6">
        <f t="shared" ref="LP5" si="190">LO5+1</f>
        <v>44603</v>
      </c>
      <c r="LQ5" s="6">
        <f t="shared" ref="LQ5" si="191">LP5+1</f>
        <v>44604</v>
      </c>
      <c r="LR5" s="7">
        <f t="shared" ref="LR5" si="192">LQ5+1</f>
        <v>44605</v>
      </c>
      <c r="LS5" s="5">
        <f>LR5+1</f>
        <v>44606</v>
      </c>
      <c r="LT5" s="6">
        <f>LS5+1</f>
        <v>44607</v>
      </c>
      <c r="LU5" s="6">
        <f t="shared" ref="LU5" si="193">LT5+1</f>
        <v>44608</v>
      </c>
      <c r="LV5" s="6">
        <f t="shared" ref="LV5" si="194">LU5+1</f>
        <v>44609</v>
      </c>
      <c r="LW5" s="6">
        <f t="shared" ref="LW5" si="195">LV5+1</f>
        <v>44610</v>
      </c>
      <c r="LX5" s="6">
        <f t="shared" ref="LX5" si="196">LW5+1</f>
        <v>44611</v>
      </c>
      <c r="LY5" s="7">
        <f t="shared" ref="LY5" si="197">LX5+1</f>
        <v>44612</v>
      </c>
      <c r="LZ5" s="5">
        <f>LY5+1</f>
        <v>44613</v>
      </c>
      <c r="MA5" s="6">
        <f>LZ5+1</f>
        <v>44614</v>
      </c>
      <c r="MB5" s="6">
        <f t="shared" ref="MB5" si="198">MA5+1</f>
        <v>44615</v>
      </c>
      <c r="MC5" s="6">
        <f t="shared" ref="MC5" si="199">MB5+1</f>
        <v>44616</v>
      </c>
      <c r="MD5" s="6">
        <f t="shared" ref="MD5" si="200">MC5+1</f>
        <v>44617</v>
      </c>
      <c r="ME5" s="6">
        <f t="shared" ref="ME5" si="201">MD5+1</f>
        <v>44618</v>
      </c>
      <c r="MF5" s="7">
        <f t="shared" ref="MF5" si="202">ME5+1</f>
        <v>44619</v>
      </c>
      <c r="MG5" s="5">
        <f>MF5+1</f>
        <v>44620</v>
      </c>
      <c r="MH5" s="6">
        <f>MG5+1</f>
        <v>44621</v>
      </c>
      <c r="MI5" s="6">
        <f t="shared" ref="MI5" si="203">MH5+1</f>
        <v>44622</v>
      </c>
      <c r="MJ5" s="6">
        <f t="shared" ref="MJ5" si="204">MI5+1</f>
        <v>44623</v>
      </c>
      <c r="MK5" s="6">
        <f t="shared" ref="MK5" si="205">MJ5+1</f>
        <v>44624</v>
      </c>
      <c r="ML5" s="6">
        <f t="shared" ref="ML5" si="206">MK5+1</f>
        <v>44625</v>
      </c>
      <c r="MM5" s="7">
        <f t="shared" ref="MM5" si="207">ML5+1</f>
        <v>44626</v>
      </c>
      <c r="MN5" s="5">
        <f>MM5+1</f>
        <v>44627</v>
      </c>
      <c r="MO5" s="6">
        <f>MN5+1</f>
        <v>44628</v>
      </c>
      <c r="MP5" s="6">
        <f t="shared" ref="MP5" si="208">MO5+1</f>
        <v>44629</v>
      </c>
      <c r="MQ5" s="6">
        <f t="shared" ref="MQ5" si="209">MP5+1</f>
        <v>44630</v>
      </c>
      <c r="MR5" s="6">
        <f t="shared" ref="MR5" si="210">MQ5+1</f>
        <v>44631</v>
      </c>
      <c r="MS5" s="6">
        <f t="shared" ref="MS5" si="211">MR5+1</f>
        <v>44632</v>
      </c>
      <c r="MT5" s="7">
        <f t="shared" ref="MT5" si="212">MS5+1</f>
        <v>44633</v>
      </c>
      <c r="MU5" s="5">
        <f>MT5+1</f>
        <v>44634</v>
      </c>
      <c r="MV5" s="6">
        <f>MU5+1</f>
        <v>44635</v>
      </c>
      <c r="MW5" s="6">
        <f t="shared" ref="MW5" si="213">MV5+1</f>
        <v>44636</v>
      </c>
      <c r="MX5" s="6">
        <f t="shared" ref="MX5" si="214">MW5+1</f>
        <v>44637</v>
      </c>
      <c r="MY5" s="6">
        <f t="shared" ref="MY5" si="215">MX5+1</f>
        <v>44638</v>
      </c>
      <c r="MZ5" s="6">
        <f t="shared" ref="MZ5" si="216">MY5+1</f>
        <v>44639</v>
      </c>
      <c r="NA5" s="7">
        <f t="shared" ref="NA5" si="217">MZ5+1</f>
        <v>44640</v>
      </c>
      <c r="NB5" s="5">
        <f>NA5+1</f>
        <v>44641</v>
      </c>
      <c r="NC5" s="6">
        <f>NB5+1</f>
        <v>44642</v>
      </c>
      <c r="ND5" s="6">
        <f t="shared" ref="ND5" si="218">NC5+1</f>
        <v>44643</v>
      </c>
      <c r="NE5" s="6">
        <f t="shared" ref="NE5" si="219">ND5+1</f>
        <v>44644</v>
      </c>
      <c r="NF5" s="6">
        <f t="shared" ref="NF5" si="220">NE5+1</f>
        <v>44645</v>
      </c>
      <c r="NG5" s="6">
        <f t="shared" ref="NG5" si="221">NF5+1</f>
        <v>44646</v>
      </c>
      <c r="NH5" s="7">
        <f t="shared" ref="NH5" si="222">NG5+1</f>
        <v>44647</v>
      </c>
      <c r="NI5" s="5">
        <f>NH5+1</f>
        <v>44648</v>
      </c>
      <c r="NJ5" s="6">
        <f>NI5+1</f>
        <v>44649</v>
      </c>
      <c r="NK5" s="6">
        <f t="shared" ref="NK5" si="223">NJ5+1</f>
        <v>44650</v>
      </c>
      <c r="NL5" s="6">
        <f t="shared" ref="NL5" si="224">NK5+1</f>
        <v>44651</v>
      </c>
      <c r="NM5" s="6">
        <f t="shared" ref="NM5" si="225">NL5+1</f>
        <v>44652</v>
      </c>
      <c r="NN5" s="6">
        <f t="shared" ref="NN5" si="226">NM5+1</f>
        <v>44653</v>
      </c>
      <c r="NO5" s="7">
        <f t="shared" ref="NO5" si="227">NN5+1</f>
        <v>44654</v>
      </c>
    </row>
    <row r="6" spans="1:379" ht="29.25" customHeight="1" thickBot="1" x14ac:dyDescent="0.4">
      <c r="A6" s="8"/>
      <c r="B6" s="9" t="s">
        <v>11</v>
      </c>
      <c r="C6" s="10" t="s">
        <v>5</v>
      </c>
      <c r="D6" s="10" t="s">
        <v>6</v>
      </c>
      <c r="E6" s="10" t="s">
        <v>7</v>
      </c>
      <c r="F6" s="10" t="s">
        <v>8</v>
      </c>
      <c r="G6" s="10"/>
      <c r="H6" s="10" t="s">
        <v>9</v>
      </c>
      <c r="I6" s="11" t="str">
        <f t="shared" ref="I6:BL6" si="228">LEFT(TEXT(I5,"ddd"),1)</f>
        <v>M</v>
      </c>
      <c r="J6" s="11" t="str">
        <f t="shared" si="228"/>
        <v>T</v>
      </c>
      <c r="K6" s="11" t="str">
        <f t="shared" si="228"/>
        <v>W</v>
      </c>
      <c r="L6" s="11" t="str">
        <f t="shared" si="228"/>
        <v>T</v>
      </c>
      <c r="M6" s="11" t="str">
        <f t="shared" si="228"/>
        <v>F</v>
      </c>
      <c r="N6" s="11" t="str">
        <f t="shared" si="228"/>
        <v>S</v>
      </c>
      <c r="O6" s="11" t="str">
        <f t="shared" si="228"/>
        <v>S</v>
      </c>
      <c r="P6" s="11" t="str">
        <f t="shared" si="228"/>
        <v>M</v>
      </c>
      <c r="Q6" s="11" t="str">
        <f t="shared" si="228"/>
        <v>T</v>
      </c>
      <c r="R6" s="11" t="str">
        <f t="shared" si="228"/>
        <v>W</v>
      </c>
      <c r="S6" s="11" t="str">
        <f t="shared" si="228"/>
        <v>T</v>
      </c>
      <c r="T6" s="11" t="str">
        <f t="shared" si="228"/>
        <v>F</v>
      </c>
      <c r="U6" s="11" t="str">
        <f t="shared" si="228"/>
        <v>S</v>
      </c>
      <c r="V6" s="11" t="str">
        <f t="shared" si="228"/>
        <v>S</v>
      </c>
      <c r="W6" s="11" t="str">
        <f t="shared" si="228"/>
        <v>M</v>
      </c>
      <c r="X6" s="11" t="str">
        <f t="shared" si="228"/>
        <v>T</v>
      </c>
      <c r="Y6" s="11" t="str">
        <f t="shared" si="228"/>
        <v>W</v>
      </c>
      <c r="Z6" s="11" t="str">
        <f t="shared" si="228"/>
        <v>T</v>
      </c>
      <c r="AA6" s="11" t="str">
        <f t="shared" si="228"/>
        <v>F</v>
      </c>
      <c r="AB6" s="11" t="str">
        <f t="shared" si="228"/>
        <v>S</v>
      </c>
      <c r="AC6" s="11" t="str">
        <f t="shared" si="228"/>
        <v>S</v>
      </c>
      <c r="AD6" s="11" t="str">
        <f t="shared" si="228"/>
        <v>M</v>
      </c>
      <c r="AE6" s="11" t="str">
        <f t="shared" si="228"/>
        <v>T</v>
      </c>
      <c r="AF6" s="11" t="str">
        <f t="shared" si="228"/>
        <v>W</v>
      </c>
      <c r="AG6" s="11" t="str">
        <f t="shared" si="228"/>
        <v>T</v>
      </c>
      <c r="AH6" s="11" t="str">
        <f t="shared" si="228"/>
        <v>F</v>
      </c>
      <c r="AI6" s="11" t="str">
        <f t="shared" si="228"/>
        <v>S</v>
      </c>
      <c r="AJ6" s="11" t="str">
        <f t="shared" si="228"/>
        <v>S</v>
      </c>
      <c r="AK6" s="11" t="str">
        <f t="shared" si="228"/>
        <v>M</v>
      </c>
      <c r="AL6" s="11" t="str">
        <f t="shared" si="228"/>
        <v>T</v>
      </c>
      <c r="AM6" s="11" t="str">
        <f t="shared" si="228"/>
        <v>W</v>
      </c>
      <c r="AN6" s="11" t="str">
        <f t="shared" si="228"/>
        <v>T</v>
      </c>
      <c r="AO6" s="11" t="str">
        <f t="shared" si="228"/>
        <v>F</v>
      </c>
      <c r="AP6" s="11" t="str">
        <f t="shared" si="228"/>
        <v>S</v>
      </c>
      <c r="AQ6" s="11" t="str">
        <f t="shared" si="228"/>
        <v>S</v>
      </c>
      <c r="AR6" s="11" t="str">
        <f t="shared" si="228"/>
        <v>M</v>
      </c>
      <c r="AS6" s="11" t="str">
        <f t="shared" si="228"/>
        <v>T</v>
      </c>
      <c r="AT6" s="11" t="str">
        <f t="shared" si="228"/>
        <v>W</v>
      </c>
      <c r="AU6" s="11" t="str">
        <f t="shared" si="228"/>
        <v>T</v>
      </c>
      <c r="AV6" s="11" t="str">
        <f t="shared" si="228"/>
        <v>F</v>
      </c>
      <c r="AW6" s="11" t="str">
        <f t="shared" si="228"/>
        <v>S</v>
      </c>
      <c r="AX6" s="11" t="str">
        <f t="shared" si="228"/>
        <v>S</v>
      </c>
      <c r="AY6" s="11" t="str">
        <f t="shared" si="228"/>
        <v>M</v>
      </c>
      <c r="AZ6" s="11" t="str">
        <f t="shared" si="228"/>
        <v>T</v>
      </c>
      <c r="BA6" s="11" t="str">
        <f t="shared" si="228"/>
        <v>W</v>
      </c>
      <c r="BB6" s="11" t="str">
        <f t="shared" si="228"/>
        <v>T</v>
      </c>
      <c r="BC6" s="11" t="str">
        <f t="shared" si="228"/>
        <v>F</v>
      </c>
      <c r="BD6" s="11" t="str">
        <f t="shared" si="228"/>
        <v>S</v>
      </c>
      <c r="BE6" s="11" t="str">
        <f t="shared" si="228"/>
        <v>S</v>
      </c>
      <c r="BF6" s="11" t="str">
        <f t="shared" si="228"/>
        <v>M</v>
      </c>
      <c r="BG6" s="11" t="str">
        <f t="shared" si="228"/>
        <v>T</v>
      </c>
      <c r="BH6" s="11" t="str">
        <f t="shared" si="228"/>
        <v>W</v>
      </c>
      <c r="BI6" s="11" t="str">
        <f t="shared" si="228"/>
        <v>T</v>
      </c>
      <c r="BJ6" s="11" t="str">
        <f t="shared" si="228"/>
        <v>F</v>
      </c>
      <c r="BK6" s="11" t="str">
        <f t="shared" si="228"/>
        <v>S</v>
      </c>
      <c r="BL6" s="11" t="str">
        <f t="shared" si="228"/>
        <v>S</v>
      </c>
      <c r="BM6" s="11" t="str">
        <f t="shared" ref="BM6:DP6" si="229">LEFT(TEXT(BM5,"ddd"),1)</f>
        <v>M</v>
      </c>
      <c r="BN6" s="11" t="str">
        <f t="shared" si="229"/>
        <v>T</v>
      </c>
      <c r="BO6" s="11" t="str">
        <f t="shared" si="229"/>
        <v>W</v>
      </c>
      <c r="BP6" s="11" t="str">
        <f t="shared" si="229"/>
        <v>T</v>
      </c>
      <c r="BQ6" s="11" t="str">
        <f t="shared" si="229"/>
        <v>F</v>
      </c>
      <c r="BR6" s="11" t="str">
        <f t="shared" si="229"/>
        <v>S</v>
      </c>
      <c r="BS6" s="11" t="str">
        <f t="shared" si="229"/>
        <v>S</v>
      </c>
      <c r="BT6" s="11" t="str">
        <f t="shared" si="229"/>
        <v>M</v>
      </c>
      <c r="BU6" s="11" t="str">
        <f t="shared" si="229"/>
        <v>T</v>
      </c>
      <c r="BV6" s="11" t="str">
        <f t="shared" si="229"/>
        <v>W</v>
      </c>
      <c r="BW6" s="11" t="str">
        <f t="shared" si="229"/>
        <v>T</v>
      </c>
      <c r="BX6" s="11" t="str">
        <f t="shared" si="229"/>
        <v>F</v>
      </c>
      <c r="BY6" s="11" t="str">
        <f t="shared" si="229"/>
        <v>S</v>
      </c>
      <c r="BZ6" s="11" t="str">
        <f t="shared" si="229"/>
        <v>S</v>
      </c>
      <c r="CA6" s="11" t="str">
        <f t="shared" si="229"/>
        <v>M</v>
      </c>
      <c r="CB6" s="11" t="str">
        <f t="shared" si="229"/>
        <v>T</v>
      </c>
      <c r="CC6" s="11" t="str">
        <f t="shared" si="229"/>
        <v>W</v>
      </c>
      <c r="CD6" s="11" t="str">
        <f t="shared" si="229"/>
        <v>T</v>
      </c>
      <c r="CE6" s="11" t="str">
        <f t="shared" si="229"/>
        <v>F</v>
      </c>
      <c r="CF6" s="11" t="str">
        <f t="shared" si="229"/>
        <v>S</v>
      </c>
      <c r="CG6" s="11" t="str">
        <f t="shared" si="229"/>
        <v>S</v>
      </c>
      <c r="CH6" s="11" t="str">
        <f t="shared" si="229"/>
        <v>M</v>
      </c>
      <c r="CI6" s="11" t="str">
        <f t="shared" si="229"/>
        <v>T</v>
      </c>
      <c r="CJ6" s="11" t="str">
        <f t="shared" si="229"/>
        <v>W</v>
      </c>
      <c r="CK6" s="11" t="str">
        <f t="shared" si="229"/>
        <v>T</v>
      </c>
      <c r="CL6" s="11" t="str">
        <f t="shared" si="229"/>
        <v>F</v>
      </c>
      <c r="CM6" s="11" t="str">
        <f t="shared" si="229"/>
        <v>S</v>
      </c>
      <c r="CN6" s="11" t="str">
        <f t="shared" si="229"/>
        <v>S</v>
      </c>
      <c r="CO6" s="11" t="str">
        <f t="shared" si="229"/>
        <v>M</v>
      </c>
      <c r="CP6" s="11" t="str">
        <f t="shared" si="229"/>
        <v>T</v>
      </c>
      <c r="CQ6" s="11" t="str">
        <f t="shared" si="229"/>
        <v>W</v>
      </c>
      <c r="CR6" s="11" t="str">
        <f t="shared" si="229"/>
        <v>T</v>
      </c>
      <c r="CS6" s="11" t="str">
        <f t="shared" si="229"/>
        <v>F</v>
      </c>
      <c r="CT6" s="11" t="str">
        <f t="shared" si="229"/>
        <v>S</v>
      </c>
      <c r="CU6" s="11" t="str">
        <f t="shared" si="229"/>
        <v>S</v>
      </c>
      <c r="CV6" s="11" t="str">
        <f t="shared" si="229"/>
        <v>M</v>
      </c>
      <c r="CW6" s="11" t="str">
        <f t="shared" si="229"/>
        <v>T</v>
      </c>
      <c r="CX6" s="11" t="str">
        <f t="shared" si="229"/>
        <v>W</v>
      </c>
      <c r="CY6" s="11" t="str">
        <f t="shared" si="229"/>
        <v>T</v>
      </c>
      <c r="CZ6" s="11" t="str">
        <f t="shared" si="229"/>
        <v>F</v>
      </c>
      <c r="DA6" s="11" t="str">
        <f t="shared" si="229"/>
        <v>S</v>
      </c>
      <c r="DB6" s="11" t="str">
        <f t="shared" si="229"/>
        <v>S</v>
      </c>
      <c r="DC6" s="11" t="str">
        <f t="shared" si="229"/>
        <v>M</v>
      </c>
      <c r="DD6" s="11" t="str">
        <f t="shared" si="229"/>
        <v>T</v>
      </c>
      <c r="DE6" s="11" t="str">
        <f t="shared" si="229"/>
        <v>W</v>
      </c>
      <c r="DF6" s="11" t="str">
        <f t="shared" si="229"/>
        <v>T</v>
      </c>
      <c r="DG6" s="11" t="str">
        <f t="shared" si="229"/>
        <v>F</v>
      </c>
      <c r="DH6" s="11" t="str">
        <f t="shared" si="229"/>
        <v>S</v>
      </c>
      <c r="DI6" s="11" t="str">
        <f t="shared" si="229"/>
        <v>S</v>
      </c>
      <c r="DJ6" s="11" t="str">
        <f t="shared" si="229"/>
        <v>M</v>
      </c>
      <c r="DK6" s="11" t="str">
        <f t="shared" si="229"/>
        <v>T</v>
      </c>
      <c r="DL6" s="11" t="str">
        <f t="shared" si="229"/>
        <v>W</v>
      </c>
      <c r="DM6" s="11" t="str">
        <f t="shared" si="229"/>
        <v>T</v>
      </c>
      <c r="DN6" s="11" t="str">
        <f t="shared" si="229"/>
        <v>F</v>
      </c>
      <c r="DO6" s="11" t="str">
        <f t="shared" si="229"/>
        <v>S</v>
      </c>
      <c r="DP6" s="11" t="str">
        <f t="shared" si="229"/>
        <v>S</v>
      </c>
      <c r="DQ6" s="11" t="str">
        <f t="shared" ref="DQ6:GB6" si="230">LEFT(TEXT(DQ5,"ddd"),1)</f>
        <v>M</v>
      </c>
      <c r="DR6" s="11" t="str">
        <f t="shared" si="230"/>
        <v>T</v>
      </c>
      <c r="DS6" s="11" t="str">
        <f t="shared" si="230"/>
        <v>W</v>
      </c>
      <c r="DT6" s="11" t="str">
        <f t="shared" si="230"/>
        <v>T</v>
      </c>
      <c r="DU6" s="11" t="str">
        <f t="shared" si="230"/>
        <v>F</v>
      </c>
      <c r="DV6" s="11" t="str">
        <f t="shared" si="230"/>
        <v>S</v>
      </c>
      <c r="DW6" s="11" t="str">
        <f t="shared" si="230"/>
        <v>S</v>
      </c>
      <c r="DX6" s="11" t="str">
        <f t="shared" si="230"/>
        <v>M</v>
      </c>
      <c r="DY6" s="11" t="str">
        <f t="shared" si="230"/>
        <v>T</v>
      </c>
      <c r="DZ6" s="11" t="str">
        <f t="shared" si="230"/>
        <v>W</v>
      </c>
      <c r="EA6" s="11" t="str">
        <f t="shared" si="230"/>
        <v>T</v>
      </c>
      <c r="EB6" s="11" t="str">
        <f t="shared" si="230"/>
        <v>F</v>
      </c>
      <c r="EC6" s="11" t="str">
        <f t="shared" si="230"/>
        <v>S</v>
      </c>
      <c r="ED6" s="11" t="str">
        <f t="shared" si="230"/>
        <v>S</v>
      </c>
      <c r="EE6" s="11" t="str">
        <f t="shared" si="230"/>
        <v>M</v>
      </c>
      <c r="EF6" s="11" t="str">
        <f t="shared" si="230"/>
        <v>T</v>
      </c>
      <c r="EG6" s="11" t="str">
        <f t="shared" si="230"/>
        <v>W</v>
      </c>
      <c r="EH6" s="11" t="str">
        <f t="shared" si="230"/>
        <v>T</v>
      </c>
      <c r="EI6" s="11" t="str">
        <f t="shared" si="230"/>
        <v>F</v>
      </c>
      <c r="EJ6" s="11" t="str">
        <f t="shared" si="230"/>
        <v>S</v>
      </c>
      <c r="EK6" s="11" t="str">
        <f t="shared" si="230"/>
        <v>S</v>
      </c>
      <c r="EL6" s="11" t="str">
        <f t="shared" si="230"/>
        <v>M</v>
      </c>
      <c r="EM6" s="11" t="str">
        <f t="shared" si="230"/>
        <v>T</v>
      </c>
      <c r="EN6" s="11" t="str">
        <f t="shared" si="230"/>
        <v>W</v>
      </c>
      <c r="EO6" s="11" t="str">
        <f t="shared" si="230"/>
        <v>T</v>
      </c>
      <c r="EP6" s="11" t="str">
        <f t="shared" si="230"/>
        <v>F</v>
      </c>
      <c r="EQ6" s="11" t="str">
        <f t="shared" si="230"/>
        <v>S</v>
      </c>
      <c r="ER6" s="11" t="str">
        <f t="shared" si="230"/>
        <v>S</v>
      </c>
      <c r="ES6" s="11" t="str">
        <f t="shared" si="230"/>
        <v>M</v>
      </c>
      <c r="ET6" s="11" t="str">
        <f t="shared" si="230"/>
        <v>T</v>
      </c>
      <c r="EU6" s="11" t="str">
        <f t="shared" si="230"/>
        <v>W</v>
      </c>
      <c r="EV6" s="11" t="str">
        <f t="shared" si="230"/>
        <v>T</v>
      </c>
      <c r="EW6" s="11" t="str">
        <f t="shared" si="230"/>
        <v>F</v>
      </c>
      <c r="EX6" s="11" t="str">
        <f t="shared" si="230"/>
        <v>S</v>
      </c>
      <c r="EY6" s="11" t="str">
        <f t="shared" si="230"/>
        <v>S</v>
      </c>
      <c r="EZ6" s="11" t="str">
        <f t="shared" si="230"/>
        <v>M</v>
      </c>
      <c r="FA6" s="11" t="str">
        <f t="shared" si="230"/>
        <v>T</v>
      </c>
      <c r="FB6" s="11" t="str">
        <f t="shared" si="230"/>
        <v>W</v>
      </c>
      <c r="FC6" s="11" t="str">
        <f t="shared" si="230"/>
        <v>T</v>
      </c>
      <c r="FD6" s="11" t="str">
        <f t="shared" si="230"/>
        <v>F</v>
      </c>
      <c r="FE6" s="11" t="str">
        <f t="shared" si="230"/>
        <v>S</v>
      </c>
      <c r="FF6" s="11" t="str">
        <f t="shared" si="230"/>
        <v>S</v>
      </c>
      <c r="FG6" s="11" t="str">
        <f t="shared" si="230"/>
        <v>M</v>
      </c>
      <c r="FH6" s="11" t="str">
        <f t="shared" si="230"/>
        <v>T</v>
      </c>
      <c r="FI6" s="11" t="str">
        <f t="shared" si="230"/>
        <v>W</v>
      </c>
      <c r="FJ6" s="11" t="str">
        <f t="shared" si="230"/>
        <v>T</v>
      </c>
      <c r="FK6" s="11" t="str">
        <f t="shared" si="230"/>
        <v>F</v>
      </c>
      <c r="FL6" s="11" t="str">
        <f t="shared" si="230"/>
        <v>S</v>
      </c>
      <c r="FM6" s="11" t="str">
        <f t="shared" si="230"/>
        <v>S</v>
      </c>
      <c r="FN6" s="11" t="str">
        <f t="shared" si="230"/>
        <v>M</v>
      </c>
      <c r="FO6" s="11" t="str">
        <f t="shared" si="230"/>
        <v>T</v>
      </c>
      <c r="FP6" s="11" t="str">
        <f t="shared" si="230"/>
        <v>W</v>
      </c>
      <c r="FQ6" s="11" t="str">
        <f t="shared" si="230"/>
        <v>T</v>
      </c>
      <c r="FR6" s="11" t="str">
        <f t="shared" si="230"/>
        <v>F</v>
      </c>
      <c r="FS6" s="11" t="str">
        <f t="shared" si="230"/>
        <v>S</v>
      </c>
      <c r="FT6" s="11" t="str">
        <f t="shared" si="230"/>
        <v>S</v>
      </c>
      <c r="FU6" s="11" t="str">
        <f t="shared" si="230"/>
        <v>M</v>
      </c>
      <c r="FV6" s="11" t="str">
        <f t="shared" si="230"/>
        <v>T</v>
      </c>
      <c r="FW6" s="11" t="str">
        <f t="shared" si="230"/>
        <v>W</v>
      </c>
      <c r="FX6" s="11" t="str">
        <f t="shared" si="230"/>
        <v>T</v>
      </c>
      <c r="FY6" s="11" t="str">
        <f t="shared" si="230"/>
        <v>F</v>
      </c>
      <c r="FZ6" s="11" t="str">
        <f t="shared" si="230"/>
        <v>S</v>
      </c>
      <c r="GA6" s="11" t="str">
        <f t="shared" si="230"/>
        <v>S</v>
      </c>
      <c r="GB6" s="11" t="str">
        <f t="shared" si="230"/>
        <v>M</v>
      </c>
      <c r="GC6" s="11" t="str">
        <f t="shared" ref="GC6:IN6" si="231">LEFT(TEXT(GC5,"ddd"),1)</f>
        <v>T</v>
      </c>
      <c r="GD6" s="11" t="str">
        <f t="shared" si="231"/>
        <v>W</v>
      </c>
      <c r="GE6" s="11" t="str">
        <f t="shared" si="231"/>
        <v>T</v>
      </c>
      <c r="GF6" s="11" t="str">
        <f t="shared" si="231"/>
        <v>F</v>
      </c>
      <c r="GG6" s="11" t="str">
        <f t="shared" si="231"/>
        <v>S</v>
      </c>
      <c r="GH6" s="11" t="str">
        <f t="shared" si="231"/>
        <v>S</v>
      </c>
      <c r="GI6" s="11" t="str">
        <f t="shared" si="231"/>
        <v>M</v>
      </c>
      <c r="GJ6" s="11" t="str">
        <f t="shared" si="231"/>
        <v>T</v>
      </c>
      <c r="GK6" s="11" t="str">
        <f t="shared" si="231"/>
        <v>W</v>
      </c>
      <c r="GL6" s="11" t="str">
        <f t="shared" si="231"/>
        <v>T</v>
      </c>
      <c r="GM6" s="11" t="str">
        <f t="shared" si="231"/>
        <v>F</v>
      </c>
      <c r="GN6" s="11" t="str">
        <f t="shared" si="231"/>
        <v>S</v>
      </c>
      <c r="GO6" s="11" t="str">
        <f t="shared" si="231"/>
        <v>S</v>
      </c>
      <c r="GP6" s="11" t="str">
        <f t="shared" si="231"/>
        <v>M</v>
      </c>
      <c r="GQ6" s="11" t="str">
        <f t="shared" si="231"/>
        <v>T</v>
      </c>
      <c r="GR6" s="11" t="str">
        <f t="shared" si="231"/>
        <v>W</v>
      </c>
      <c r="GS6" s="11" t="str">
        <f t="shared" si="231"/>
        <v>T</v>
      </c>
      <c r="GT6" s="11" t="str">
        <f t="shared" si="231"/>
        <v>F</v>
      </c>
      <c r="GU6" s="11" t="str">
        <f t="shared" si="231"/>
        <v>S</v>
      </c>
      <c r="GV6" s="11" t="str">
        <f t="shared" si="231"/>
        <v>S</v>
      </c>
      <c r="GW6" s="11" t="str">
        <f t="shared" si="231"/>
        <v>M</v>
      </c>
      <c r="GX6" s="11" t="str">
        <f t="shared" si="231"/>
        <v>T</v>
      </c>
      <c r="GY6" s="11" t="str">
        <f t="shared" si="231"/>
        <v>W</v>
      </c>
      <c r="GZ6" s="11" t="str">
        <f t="shared" si="231"/>
        <v>T</v>
      </c>
      <c r="HA6" s="11" t="str">
        <f t="shared" si="231"/>
        <v>F</v>
      </c>
      <c r="HB6" s="11" t="str">
        <f t="shared" si="231"/>
        <v>S</v>
      </c>
      <c r="HC6" s="11" t="str">
        <f t="shared" si="231"/>
        <v>S</v>
      </c>
      <c r="HD6" s="11" t="str">
        <f t="shared" si="231"/>
        <v>M</v>
      </c>
      <c r="HE6" s="11" t="str">
        <f t="shared" si="231"/>
        <v>T</v>
      </c>
      <c r="HF6" s="11" t="str">
        <f t="shared" si="231"/>
        <v>W</v>
      </c>
      <c r="HG6" s="11" t="str">
        <f t="shared" si="231"/>
        <v>T</v>
      </c>
      <c r="HH6" s="11" t="str">
        <f t="shared" si="231"/>
        <v>F</v>
      </c>
      <c r="HI6" s="11" t="str">
        <f t="shared" si="231"/>
        <v>S</v>
      </c>
      <c r="HJ6" s="11" t="str">
        <f t="shared" si="231"/>
        <v>S</v>
      </c>
      <c r="HK6" s="11" t="str">
        <f t="shared" si="231"/>
        <v>M</v>
      </c>
      <c r="HL6" s="11" t="str">
        <f t="shared" si="231"/>
        <v>T</v>
      </c>
      <c r="HM6" s="11" t="str">
        <f t="shared" si="231"/>
        <v>W</v>
      </c>
      <c r="HN6" s="11" t="str">
        <f t="shared" si="231"/>
        <v>T</v>
      </c>
      <c r="HO6" s="11" t="str">
        <f t="shared" si="231"/>
        <v>F</v>
      </c>
      <c r="HP6" s="11" t="str">
        <f t="shared" si="231"/>
        <v>S</v>
      </c>
      <c r="HQ6" s="11" t="str">
        <f t="shared" si="231"/>
        <v>S</v>
      </c>
      <c r="HR6" s="11" t="str">
        <f t="shared" si="231"/>
        <v>M</v>
      </c>
      <c r="HS6" s="11" t="str">
        <f t="shared" si="231"/>
        <v>T</v>
      </c>
      <c r="HT6" s="11" t="str">
        <f t="shared" si="231"/>
        <v>W</v>
      </c>
      <c r="HU6" s="11" t="str">
        <f t="shared" si="231"/>
        <v>T</v>
      </c>
      <c r="HV6" s="11" t="str">
        <f t="shared" si="231"/>
        <v>F</v>
      </c>
      <c r="HW6" s="11" t="str">
        <f t="shared" si="231"/>
        <v>S</v>
      </c>
      <c r="HX6" s="11" t="str">
        <f t="shared" si="231"/>
        <v>S</v>
      </c>
      <c r="HY6" s="11" t="str">
        <f t="shared" si="231"/>
        <v>M</v>
      </c>
      <c r="HZ6" s="11" t="str">
        <f t="shared" si="231"/>
        <v>T</v>
      </c>
      <c r="IA6" s="11" t="str">
        <f t="shared" si="231"/>
        <v>W</v>
      </c>
      <c r="IB6" s="11" t="str">
        <f t="shared" si="231"/>
        <v>T</v>
      </c>
      <c r="IC6" s="11" t="str">
        <f t="shared" si="231"/>
        <v>F</v>
      </c>
      <c r="ID6" s="11" t="str">
        <f t="shared" si="231"/>
        <v>S</v>
      </c>
      <c r="IE6" s="11" t="str">
        <f t="shared" si="231"/>
        <v>S</v>
      </c>
      <c r="IF6" s="11" t="str">
        <f t="shared" si="231"/>
        <v>M</v>
      </c>
      <c r="IG6" s="11" t="str">
        <f t="shared" si="231"/>
        <v>T</v>
      </c>
      <c r="IH6" s="11" t="str">
        <f t="shared" si="231"/>
        <v>W</v>
      </c>
      <c r="II6" s="11" t="str">
        <f t="shared" si="231"/>
        <v>T</v>
      </c>
      <c r="IJ6" s="11" t="str">
        <f t="shared" si="231"/>
        <v>F</v>
      </c>
      <c r="IK6" s="11" t="str">
        <f t="shared" si="231"/>
        <v>S</v>
      </c>
      <c r="IL6" s="11" t="str">
        <f t="shared" si="231"/>
        <v>S</v>
      </c>
      <c r="IM6" s="11" t="str">
        <f t="shared" si="231"/>
        <v>M</v>
      </c>
      <c r="IN6" s="11" t="str">
        <f t="shared" si="231"/>
        <v>T</v>
      </c>
      <c r="IO6" s="11" t="str">
        <f t="shared" ref="IO6:KZ6" si="232">LEFT(TEXT(IO5,"ddd"),1)</f>
        <v>W</v>
      </c>
      <c r="IP6" s="11" t="str">
        <f t="shared" si="232"/>
        <v>T</v>
      </c>
      <c r="IQ6" s="11" t="str">
        <f t="shared" si="232"/>
        <v>F</v>
      </c>
      <c r="IR6" s="11" t="str">
        <f t="shared" si="232"/>
        <v>S</v>
      </c>
      <c r="IS6" s="11" t="str">
        <f t="shared" si="232"/>
        <v>S</v>
      </c>
      <c r="IT6" s="11" t="str">
        <f t="shared" si="232"/>
        <v>M</v>
      </c>
      <c r="IU6" s="11" t="str">
        <f t="shared" si="232"/>
        <v>T</v>
      </c>
      <c r="IV6" s="11" t="str">
        <f t="shared" si="232"/>
        <v>W</v>
      </c>
      <c r="IW6" s="11" t="str">
        <f t="shared" si="232"/>
        <v>T</v>
      </c>
      <c r="IX6" s="11" t="str">
        <f t="shared" si="232"/>
        <v>F</v>
      </c>
      <c r="IY6" s="11" t="str">
        <f t="shared" si="232"/>
        <v>S</v>
      </c>
      <c r="IZ6" s="11" t="str">
        <f t="shared" si="232"/>
        <v>S</v>
      </c>
      <c r="JA6" s="11" t="str">
        <f t="shared" si="232"/>
        <v>M</v>
      </c>
      <c r="JB6" s="11" t="str">
        <f t="shared" si="232"/>
        <v>T</v>
      </c>
      <c r="JC6" s="11" t="str">
        <f t="shared" si="232"/>
        <v>W</v>
      </c>
      <c r="JD6" s="11" t="str">
        <f t="shared" si="232"/>
        <v>T</v>
      </c>
      <c r="JE6" s="11" t="str">
        <f t="shared" si="232"/>
        <v>F</v>
      </c>
      <c r="JF6" s="11" t="str">
        <f t="shared" si="232"/>
        <v>S</v>
      </c>
      <c r="JG6" s="11" t="str">
        <f t="shared" si="232"/>
        <v>S</v>
      </c>
      <c r="JH6" s="11" t="str">
        <f t="shared" si="232"/>
        <v>M</v>
      </c>
      <c r="JI6" s="11" t="str">
        <f t="shared" si="232"/>
        <v>T</v>
      </c>
      <c r="JJ6" s="11" t="str">
        <f t="shared" si="232"/>
        <v>W</v>
      </c>
      <c r="JK6" s="11" t="str">
        <f t="shared" si="232"/>
        <v>T</v>
      </c>
      <c r="JL6" s="11" t="str">
        <f t="shared" si="232"/>
        <v>F</v>
      </c>
      <c r="JM6" s="11" t="str">
        <f t="shared" si="232"/>
        <v>S</v>
      </c>
      <c r="JN6" s="11" t="str">
        <f t="shared" si="232"/>
        <v>S</v>
      </c>
      <c r="JO6" s="11" t="str">
        <f t="shared" si="232"/>
        <v>M</v>
      </c>
      <c r="JP6" s="11" t="str">
        <f t="shared" si="232"/>
        <v>T</v>
      </c>
      <c r="JQ6" s="11" t="str">
        <f t="shared" si="232"/>
        <v>W</v>
      </c>
      <c r="JR6" s="11" t="str">
        <f t="shared" si="232"/>
        <v>T</v>
      </c>
      <c r="JS6" s="11" t="str">
        <f t="shared" si="232"/>
        <v>F</v>
      </c>
      <c r="JT6" s="11" t="str">
        <f t="shared" si="232"/>
        <v>S</v>
      </c>
      <c r="JU6" s="11" t="str">
        <f t="shared" si="232"/>
        <v>S</v>
      </c>
      <c r="JV6" s="11" t="str">
        <f t="shared" si="232"/>
        <v>M</v>
      </c>
      <c r="JW6" s="11" t="str">
        <f t="shared" si="232"/>
        <v>T</v>
      </c>
      <c r="JX6" s="11" t="str">
        <f t="shared" si="232"/>
        <v>W</v>
      </c>
      <c r="JY6" s="11" t="str">
        <f t="shared" si="232"/>
        <v>T</v>
      </c>
      <c r="JZ6" s="11" t="str">
        <f t="shared" si="232"/>
        <v>F</v>
      </c>
      <c r="KA6" s="11" t="str">
        <f t="shared" si="232"/>
        <v>S</v>
      </c>
      <c r="KB6" s="11" t="str">
        <f t="shared" si="232"/>
        <v>S</v>
      </c>
      <c r="KC6" s="11" t="str">
        <f t="shared" si="232"/>
        <v>M</v>
      </c>
      <c r="KD6" s="11" t="str">
        <f t="shared" si="232"/>
        <v>T</v>
      </c>
      <c r="KE6" s="11" t="str">
        <f t="shared" si="232"/>
        <v>W</v>
      </c>
      <c r="KF6" s="11" t="str">
        <f t="shared" si="232"/>
        <v>T</v>
      </c>
      <c r="KG6" s="11" t="str">
        <f t="shared" si="232"/>
        <v>F</v>
      </c>
      <c r="KH6" s="11" t="str">
        <f t="shared" si="232"/>
        <v>S</v>
      </c>
      <c r="KI6" s="11" t="str">
        <f t="shared" si="232"/>
        <v>S</v>
      </c>
      <c r="KJ6" s="11" t="str">
        <f t="shared" si="232"/>
        <v>M</v>
      </c>
      <c r="KK6" s="11" t="str">
        <f t="shared" si="232"/>
        <v>T</v>
      </c>
      <c r="KL6" s="11" t="str">
        <f t="shared" si="232"/>
        <v>W</v>
      </c>
      <c r="KM6" s="11" t="str">
        <f t="shared" si="232"/>
        <v>T</v>
      </c>
      <c r="KN6" s="11" t="str">
        <f t="shared" si="232"/>
        <v>F</v>
      </c>
      <c r="KO6" s="11" t="str">
        <f t="shared" si="232"/>
        <v>S</v>
      </c>
      <c r="KP6" s="11" t="str">
        <f t="shared" si="232"/>
        <v>S</v>
      </c>
      <c r="KQ6" s="11" t="str">
        <f t="shared" si="232"/>
        <v>M</v>
      </c>
      <c r="KR6" s="11" t="str">
        <f t="shared" si="232"/>
        <v>T</v>
      </c>
      <c r="KS6" s="11" t="str">
        <f t="shared" si="232"/>
        <v>W</v>
      </c>
      <c r="KT6" s="11" t="str">
        <f t="shared" si="232"/>
        <v>T</v>
      </c>
      <c r="KU6" s="11" t="str">
        <f t="shared" si="232"/>
        <v>F</v>
      </c>
      <c r="KV6" s="11" t="str">
        <f t="shared" si="232"/>
        <v>S</v>
      </c>
      <c r="KW6" s="11" t="str">
        <f t="shared" si="232"/>
        <v>S</v>
      </c>
      <c r="KX6" s="11" t="str">
        <f t="shared" si="232"/>
        <v>M</v>
      </c>
      <c r="KY6" s="11" t="str">
        <f t="shared" si="232"/>
        <v>T</v>
      </c>
      <c r="KZ6" s="11" t="str">
        <f t="shared" si="232"/>
        <v>W</v>
      </c>
      <c r="LA6" s="11" t="str">
        <f t="shared" ref="LA6:NL6" si="233">LEFT(TEXT(LA5,"ddd"),1)</f>
        <v>T</v>
      </c>
      <c r="LB6" s="11" t="str">
        <f t="shared" si="233"/>
        <v>F</v>
      </c>
      <c r="LC6" s="11" t="str">
        <f t="shared" si="233"/>
        <v>S</v>
      </c>
      <c r="LD6" s="11" t="str">
        <f t="shared" si="233"/>
        <v>S</v>
      </c>
      <c r="LE6" s="11" t="str">
        <f t="shared" si="233"/>
        <v>M</v>
      </c>
      <c r="LF6" s="11" t="str">
        <f t="shared" si="233"/>
        <v>T</v>
      </c>
      <c r="LG6" s="11" t="str">
        <f t="shared" si="233"/>
        <v>W</v>
      </c>
      <c r="LH6" s="11" t="str">
        <f t="shared" si="233"/>
        <v>T</v>
      </c>
      <c r="LI6" s="11" t="str">
        <f t="shared" si="233"/>
        <v>F</v>
      </c>
      <c r="LJ6" s="11" t="str">
        <f t="shared" si="233"/>
        <v>S</v>
      </c>
      <c r="LK6" s="11" t="str">
        <f t="shared" si="233"/>
        <v>S</v>
      </c>
      <c r="LL6" s="11" t="str">
        <f t="shared" si="233"/>
        <v>M</v>
      </c>
      <c r="LM6" s="11" t="str">
        <f t="shared" si="233"/>
        <v>T</v>
      </c>
      <c r="LN6" s="11" t="str">
        <f t="shared" si="233"/>
        <v>W</v>
      </c>
      <c r="LO6" s="11" t="str">
        <f t="shared" si="233"/>
        <v>T</v>
      </c>
      <c r="LP6" s="11" t="str">
        <f t="shared" si="233"/>
        <v>F</v>
      </c>
      <c r="LQ6" s="11" t="str">
        <f t="shared" si="233"/>
        <v>S</v>
      </c>
      <c r="LR6" s="11" t="str">
        <f t="shared" si="233"/>
        <v>S</v>
      </c>
      <c r="LS6" s="11" t="str">
        <f t="shared" si="233"/>
        <v>M</v>
      </c>
      <c r="LT6" s="11" t="str">
        <f t="shared" si="233"/>
        <v>T</v>
      </c>
      <c r="LU6" s="11" t="str">
        <f t="shared" si="233"/>
        <v>W</v>
      </c>
      <c r="LV6" s="11" t="str">
        <f t="shared" si="233"/>
        <v>T</v>
      </c>
      <c r="LW6" s="11" t="str">
        <f t="shared" si="233"/>
        <v>F</v>
      </c>
      <c r="LX6" s="11" t="str">
        <f t="shared" si="233"/>
        <v>S</v>
      </c>
      <c r="LY6" s="11" t="str">
        <f t="shared" si="233"/>
        <v>S</v>
      </c>
      <c r="LZ6" s="11" t="str">
        <f t="shared" si="233"/>
        <v>M</v>
      </c>
      <c r="MA6" s="11" t="str">
        <f t="shared" si="233"/>
        <v>T</v>
      </c>
      <c r="MB6" s="11" t="str">
        <f t="shared" si="233"/>
        <v>W</v>
      </c>
      <c r="MC6" s="11" t="str">
        <f t="shared" si="233"/>
        <v>T</v>
      </c>
      <c r="MD6" s="11" t="str">
        <f t="shared" si="233"/>
        <v>F</v>
      </c>
      <c r="ME6" s="11" t="str">
        <f t="shared" si="233"/>
        <v>S</v>
      </c>
      <c r="MF6" s="11" t="str">
        <f t="shared" si="233"/>
        <v>S</v>
      </c>
      <c r="MG6" s="11" t="str">
        <f t="shared" si="233"/>
        <v>M</v>
      </c>
      <c r="MH6" s="11" t="str">
        <f t="shared" si="233"/>
        <v>T</v>
      </c>
      <c r="MI6" s="11" t="str">
        <f t="shared" si="233"/>
        <v>W</v>
      </c>
      <c r="MJ6" s="11" t="str">
        <f t="shared" si="233"/>
        <v>T</v>
      </c>
      <c r="MK6" s="11" t="str">
        <f t="shared" si="233"/>
        <v>F</v>
      </c>
      <c r="ML6" s="11" t="str">
        <f t="shared" si="233"/>
        <v>S</v>
      </c>
      <c r="MM6" s="11" t="str">
        <f t="shared" si="233"/>
        <v>S</v>
      </c>
      <c r="MN6" s="11" t="str">
        <f t="shared" si="233"/>
        <v>M</v>
      </c>
      <c r="MO6" s="11" t="str">
        <f t="shared" si="233"/>
        <v>T</v>
      </c>
      <c r="MP6" s="11" t="str">
        <f t="shared" si="233"/>
        <v>W</v>
      </c>
      <c r="MQ6" s="11" t="str">
        <f t="shared" si="233"/>
        <v>T</v>
      </c>
      <c r="MR6" s="11" t="str">
        <f t="shared" si="233"/>
        <v>F</v>
      </c>
      <c r="MS6" s="11" t="str">
        <f t="shared" si="233"/>
        <v>S</v>
      </c>
      <c r="MT6" s="11" t="str">
        <f t="shared" si="233"/>
        <v>S</v>
      </c>
      <c r="MU6" s="11" t="str">
        <f t="shared" si="233"/>
        <v>M</v>
      </c>
      <c r="MV6" s="11" t="str">
        <f t="shared" si="233"/>
        <v>T</v>
      </c>
      <c r="MW6" s="11" t="str">
        <f t="shared" si="233"/>
        <v>W</v>
      </c>
      <c r="MX6" s="11" t="str">
        <f t="shared" si="233"/>
        <v>T</v>
      </c>
      <c r="MY6" s="11" t="str">
        <f t="shared" si="233"/>
        <v>F</v>
      </c>
      <c r="MZ6" s="11" t="str">
        <f t="shared" si="233"/>
        <v>S</v>
      </c>
      <c r="NA6" s="11" t="str">
        <f t="shared" si="233"/>
        <v>S</v>
      </c>
      <c r="NB6" s="11" t="str">
        <f t="shared" si="233"/>
        <v>M</v>
      </c>
      <c r="NC6" s="11" t="str">
        <f t="shared" si="233"/>
        <v>T</v>
      </c>
      <c r="ND6" s="11" t="str">
        <f t="shared" si="233"/>
        <v>W</v>
      </c>
      <c r="NE6" s="11" t="str">
        <f t="shared" si="233"/>
        <v>T</v>
      </c>
      <c r="NF6" s="11" t="str">
        <f t="shared" si="233"/>
        <v>F</v>
      </c>
      <c r="NG6" s="11" t="str">
        <f t="shared" si="233"/>
        <v>S</v>
      </c>
      <c r="NH6" s="11" t="str">
        <f t="shared" si="233"/>
        <v>S</v>
      </c>
      <c r="NI6" s="11" t="str">
        <f t="shared" si="233"/>
        <v>M</v>
      </c>
      <c r="NJ6" s="11" t="str">
        <f t="shared" si="233"/>
        <v>T</v>
      </c>
      <c r="NK6" s="11" t="str">
        <f t="shared" si="233"/>
        <v>W</v>
      </c>
      <c r="NL6" s="11" t="str">
        <f t="shared" si="233"/>
        <v>T</v>
      </c>
      <c r="NM6" s="11" t="str">
        <f t="shared" ref="NM6:NO6" si="234">LEFT(TEXT(NM5,"ddd"),1)</f>
        <v>F</v>
      </c>
      <c r="NN6" s="11" t="str">
        <f t="shared" si="234"/>
        <v>S</v>
      </c>
      <c r="NO6" s="11" t="str">
        <f t="shared" si="234"/>
        <v>S</v>
      </c>
    </row>
    <row r="7" spans="1:379" s="14" customFormat="1" ht="21.5" thickBot="1" x14ac:dyDescent="0.4">
      <c r="A7" s="8"/>
      <c r="B7" s="63" t="s">
        <v>12</v>
      </c>
      <c r="C7" s="64"/>
      <c r="D7" s="65">
        <v>0</v>
      </c>
      <c r="E7" s="66">
        <v>44290</v>
      </c>
      <c r="F7" s="67">
        <f>E7+H7</f>
        <v>44618</v>
      </c>
      <c r="G7" s="12"/>
      <c r="H7" s="12">
        <f>H8+H29+H37+H48</f>
        <v>328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</row>
    <row r="8" spans="1:379" s="14" customFormat="1" ht="21.5" thickBot="1" x14ac:dyDescent="0.4">
      <c r="A8" s="8"/>
      <c r="B8" s="15" t="s">
        <v>14</v>
      </c>
      <c r="C8" s="16"/>
      <c r="D8" s="17"/>
      <c r="E8" s="18">
        <f>E7</f>
        <v>44290</v>
      </c>
      <c r="F8" s="19">
        <f>MAX(E9:F28)</f>
        <v>44398</v>
      </c>
      <c r="G8" s="12"/>
      <c r="H8" s="12">
        <f>SUM(H9:H28)/2</f>
        <v>99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</row>
    <row r="9" spans="1:379" s="83" customFormat="1" ht="21.5" thickBot="1" x14ac:dyDescent="0.4">
      <c r="A9" s="77"/>
      <c r="B9" s="68" t="s">
        <v>15</v>
      </c>
      <c r="C9" s="78"/>
      <c r="D9" s="79"/>
      <c r="E9" s="80">
        <f>E8</f>
        <v>44290</v>
      </c>
      <c r="F9" s="81">
        <f>MAX(E10:F11)</f>
        <v>44297</v>
      </c>
      <c r="G9" s="76"/>
      <c r="H9" s="76">
        <f>F9-E9</f>
        <v>7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2"/>
      <c r="JW9" s="82"/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2"/>
      <c r="LP9" s="82"/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2"/>
      <c r="NI9" s="82"/>
      <c r="NJ9" s="82"/>
      <c r="NK9" s="82"/>
      <c r="NL9" s="82"/>
      <c r="NM9" s="82"/>
      <c r="NN9" s="82"/>
      <c r="NO9" s="82"/>
    </row>
    <row r="10" spans="1:379" s="14" customFormat="1" ht="21.5" thickBot="1" x14ac:dyDescent="0.4">
      <c r="A10" s="8"/>
      <c r="B10" s="20" t="s">
        <v>20</v>
      </c>
      <c r="C10" s="21"/>
      <c r="D10" s="22">
        <v>1</v>
      </c>
      <c r="E10" s="23">
        <f>E9</f>
        <v>44290</v>
      </c>
      <c r="F10" s="24">
        <f t="shared" ref="F10:F28" si="235">E10+H10</f>
        <v>44291</v>
      </c>
      <c r="G10" s="12"/>
      <c r="H10" s="12">
        <v>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</row>
    <row r="11" spans="1:379" s="14" customFormat="1" ht="21.5" thickBot="1" x14ac:dyDescent="0.4">
      <c r="A11" s="8"/>
      <c r="B11" s="20" t="s">
        <v>21</v>
      </c>
      <c r="C11" s="21"/>
      <c r="D11" s="22">
        <v>0.6</v>
      </c>
      <c r="E11" s="23">
        <f>F10+1</f>
        <v>44292</v>
      </c>
      <c r="F11" s="24">
        <f t="shared" si="235"/>
        <v>44297</v>
      </c>
      <c r="G11" s="12"/>
      <c r="H11" s="12">
        <v>5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5"/>
      <c r="V11" s="2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25"/>
      <c r="BZ11" s="25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25"/>
      <c r="ED11" s="25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25"/>
      <c r="GH11" s="25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25"/>
      <c r="IL11" s="25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25"/>
      <c r="LD11" s="25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25"/>
      <c r="NH11" s="25"/>
      <c r="NI11" s="13"/>
      <c r="NJ11" s="13"/>
      <c r="NK11" s="13"/>
      <c r="NL11" s="13"/>
      <c r="NM11" s="13"/>
      <c r="NN11" s="13"/>
      <c r="NO11" s="13"/>
    </row>
    <row r="12" spans="1:379" s="83" customFormat="1" ht="21.5" thickBot="1" x14ac:dyDescent="0.4">
      <c r="A12" s="77"/>
      <c r="B12" s="68" t="s">
        <v>19</v>
      </c>
      <c r="C12" s="78"/>
      <c r="D12" s="79"/>
      <c r="E12" s="80">
        <f>F9+1</f>
        <v>44298</v>
      </c>
      <c r="F12" s="81">
        <f>MAX(E13:F14)</f>
        <v>44334</v>
      </c>
      <c r="G12" s="76"/>
      <c r="H12" s="76">
        <f>F12-E12</f>
        <v>36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2"/>
      <c r="JW12" s="82"/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2"/>
      <c r="LP12" s="82"/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2"/>
      <c r="NI12" s="82"/>
      <c r="NJ12" s="82"/>
      <c r="NK12" s="82"/>
      <c r="NL12" s="82"/>
      <c r="NM12" s="82"/>
      <c r="NN12" s="82"/>
      <c r="NO12" s="82"/>
    </row>
    <row r="13" spans="1:379" s="14" customFormat="1" ht="21.5" thickBot="1" x14ac:dyDescent="0.4">
      <c r="A13" s="8"/>
      <c r="B13" s="20" t="s">
        <v>22</v>
      </c>
      <c r="C13" s="21"/>
      <c r="D13" s="22">
        <v>0.5</v>
      </c>
      <c r="E13" s="23">
        <f>E12</f>
        <v>44298</v>
      </c>
      <c r="F13" s="24">
        <f>E13+H13</f>
        <v>44313</v>
      </c>
      <c r="G13" s="12"/>
      <c r="H13" s="12">
        <v>15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</row>
    <row r="14" spans="1:379" s="14" customFormat="1" ht="21.5" thickBot="1" x14ac:dyDescent="0.4">
      <c r="A14" s="8"/>
      <c r="B14" s="20" t="s">
        <v>23</v>
      </c>
      <c r="C14" s="21"/>
      <c r="D14" s="22">
        <v>0.1</v>
      </c>
      <c r="E14" s="23">
        <f>F13+1</f>
        <v>44314</v>
      </c>
      <c r="F14" s="24">
        <f t="shared" si="235"/>
        <v>44334</v>
      </c>
      <c r="G14" s="12"/>
      <c r="H14" s="12">
        <v>20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25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25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25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25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25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25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25"/>
      <c r="NL14" s="13"/>
      <c r="NM14" s="13"/>
      <c r="NN14" s="13"/>
      <c r="NO14" s="13"/>
    </row>
    <row r="15" spans="1:379" s="83" customFormat="1" ht="21.5" thickBot="1" x14ac:dyDescent="0.4">
      <c r="A15" s="77"/>
      <c r="B15" s="68" t="s">
        <v>24</v>
      </c>
      <c r="C15" s="78"/>
      <c r="D15" s="79"/>
      <c r="E15" s="80">
        <f>F12+1</f>
        <v>44335</v>
      </c>
      <c r="F15" s="81">
        <f>MAX(E16:F20)</f>
        <v>44356</v>
      </c>
      <c r="G15" s="76"/>
      <c r="H15" s="76">
        <f>F15-E15</f>
        <v>21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  <c r="IX15" s="82"/>
      <c r="IY15" s="82"/>
      <c r="IZ15" s="82"/>
      <c r="JA15" s="82"/>
      <c r="JB15" s="82"/>
      <c r="JC15" s="82"/>
      <c r="JD15" s="82"/>
      <c r="JE15" s="82"/>
      <c r="JF15" s="82"/>
      <c r="JG15" s="82"/>
      <c r="JH15" s="82"/>
      <c r="JI15" s="82"/>
      <c r="JJ15" s="82"/>
      <c r="JK15" s="82"/>
      <c r="JL15" s="82"/>
      <c r="JM15" s="82"/>
      <c r="JN15" s="82"/>
      <c r="JO15" s="82"/>
      <c r="JP15" s="82"/>
      <c r="JQ15" s="82"/>
      <c r="JR15" s="82"/>
      <c r="JS15" s="82"/>
      <c r="JT15" s="82"/>
      <c r="JU15" s="82"/>
      <c r="JV15" s="82"/>
      <c r="JW15" s="82"/>
      <c r="JX15" s="82"/>
      <c r="JY15" s="82"/>
      <c r="JZ15" s="82"/>
      <c r="KA15" s="82"/>
      <c r="KB15" s="82"/>
      <c r="KC15" s="82"/>
      <c r="KD15" s="82"/>
      <c r="KE15" s="82"/>
      <c r="KF15" s="82"/>
      <c r="KG15" s="82"/>
      <c r="KH15" s="82"/>
      <c r="KI15" s="82"/>
      <c r="KJ15" s="82"/>
      <c r="KK15" s="82"/>
      <c r="KL15" s="82"/>
      <c r="KM15" s="82"/>
      <c r="KN15" s="82"/>
      <c r="KO15" s="82"/>
      <c r="KP15" s="82"/>
      <c r="KQ15" s="82"/>
      <c r="KR15" s="82"/>
      <c r="KS15" s="82"/>
      <c r="KT15" s="82"/>
      <c r="KU15" s="82"/>
      <c r="KV15" s="82"/>
      <c r="KW15" s="82"/>
      <c r="KX15" s="82"/>
      <c r="KY15" s="82"/>
      <c r="KZ15" s="82"/>
      <c r="LA15" s="82"/>
      <c r="LB15" s="82"/>
      <c r="LC15" s="82"/>
      <c r="LD15" s="82"/>
      <c r="LE15" s="82"/>
      <c r="LF15" s="82"/>
      <c r="LG15" s="82"/>
      <c r="LH15" s="82"/>
      <c r="LI15" s="82"/>
      <c r="LJ15" s="82"/>
      <c r="LK15" s="82"/>
      <c r="LL15" s="82"/>
      <c r="LM15" s="82"/>
      <c r="LN15" s="82"/>
      <c r="LO15" s="82"/>
      <c r="LP15" s="82"/>
      <c r="LQ15" s="82"/>
      <c r="LR15" s="82"/>
      <c r="LS15" s="82"/>
      <c r="LT15" s="82"/>
      <c r="LU15" s="82"/>
      <c r="LV15" s="82"/>
      <c r="LW15" s="82"/>
      <c r="LX15" s="82"/>
      <c r="LY15" s="82"/>
      <c r="LZ15" s="82"/>
      <c r="MA15" s="82"/>
      <c r="MB15" s="82"/>
      <c r="MC15" s="82"/>
      <c r="MD15" s="82"/>
      <c r="ME15" s="82"/>
      <c r="MF15" s="82"/>
      <c r="MG15" s="82"/>
      <c r="MH15" s="82"/>
      <c r="MI15" s="82"/>
      <c r="MJ15" s="82"/>
      <c r="MK15" s="82"/>
      <c r="ML15" s="82"/>
      <c r="MM15" s="82"/>
      <c r="MN15" s="82"/>
      <c r="MO15" s="82"/>
      <c r="MP15" s="82"/>
      <c r="MQ15" s="82"/>
      <c r="MR15" s="82"/>
      <c r="MS15" s="82"/>
      <c r="MT15" s="82"/>
      <c r="MU15" s="82"/>
      <c r="MV15" s="82"/>
      <c r="MW15" s="82"/>
      <c r="MX15" s="82"/>
      <c r="MY15" s="82"/>
      <c r="MZ15" s="82"/>
      <c r="NA15" s="82"/>
      <c r="NB15" s="82"/>
      <c r="NC15" s="82"/>
      <c r="ND15" s="82"/>
      <c r="NE15" s="82"/>
      <c r="NF15" s="82"/>
      <c r="NG15" s="82"/>
      <c r="NH15" s="82"/>
      <c r="NI15" s="82"/>
      <c r="NJ15" s="82"/>
      <c r="NK15" s="82"/>
      <c r="NL15" s="82"/>
      <c r="NM15" s="82"/>
      <c r="NN15" s="82"/>
      <c r="NO15" s="82"/>
    </row>
    <row r="16" spans="1:379" s="14" customFormat="1" ht="21.5" thickBot="1" x14ac:dyDescent="0.4">
      <c r="A16" s="8"/>
      <c r="B16" s="20" t="s">
        <v>25</v>
      </c>
      <c r="C16" s="21"/>
      <c r="D16" s="22"/>
      <c r="E16" s="23">
        <f>E15</f>
        <v>44335</v>
      </c>
      <c r="F16" s="24">
        <f t="shared" si="235"/>
        <v>44340</v>
      </c>
      <c r="G16" s="12"/>
      <c r="H16" s="12">
        <v>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</row>
    <row r="17" spans="1:379" s="14" customFormat="1" ht="21.5" thickBot="1" x14ac:dyDescent="0.4">
      <c r="A17" s="8"/>
      <c r="B17" s="20" t="s">
        <v>26</v>
      </c>
      <c r="C17" s="21"/>
      <c r="D17" s="22"/>
      <c r="E17" s="23">
        <f>F16+1</f>
        <v>44341</v>
      </c>
      <c r="F17" s="24">
        <f t="shared" si="235"/>
        <v>44341</v>
      </c>
      <c r="G17" s="12"/>
      <c r="H17" s="12"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</row>
    <row r="18" spans="1:379" s="14" customFormat="1" ht="21.5" thickBot="1" x14ac:dyDescent="0.4">
      <c r="A18" s="8"/>
      <c r="B18" s="20" t="s">
        <v>27</v>
      </c>
      <c r="C18" s="21"/>
      <c r="D18" s="22"/>
      <c r="E18" s="23">
        <f t="shared" ref="E18:E20" si="236">F17+1</f>
        <v>44342</v>
      </c>
      <c r="F18" s="24">
        <f t="shared" si="235"/>
        <v>44347</v>
      </c>
      <c r="G18" s="12"/>
      <c r="H18" s="12">
        <v>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</row>
    <row r="19" spans="1:379" s="14" customFormat="1" ht="21.5" thickBot="1" x14ac:dyDescent="0.4">
      <c r="A19" s="8"/>
      <c r="B19" s="20" t="s">
        <v>28</v>
      </c>
      <c r="C19" s="21"/>
      <c r="D19" s="22"/>
      <c r="E19" s="23">
        <f t="shared" si="236"/>
        <v>44348</v>
      </c>
      <c r="F19" s="24">
        <f t="shared" si="235"/>
        <v>44350</v>
      </c>
      <c r="G19" s="12"/>
      <c r="H19" s="12">
        <v>2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</row>
    <row r="20" spans="1:379" s="14" customFormat="1" ht="21.5" thickBot="1" x14ac:dyDescent="0.4">
      <c r="A20" s="8"/>
      <c r="B20" s="20" t="s">
        <v>29</v>
      </c>
      <c r="C20" s="21"/>
      <c r="D20" s="22"/>
      <c r="E20" s="23">
        <f t="shared" si="236"/>
        <v>44351</v>
      </c>
      <c r="F20" s="24">
        <f t="shared" si="235"/>
        <v>44356</v>
      </c>
      <c r="G20" s="12"/>
      <c r="H20" s="12">
        <v>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</row>
    <row r="21" spans="1:379" s="83" customFormat="1" ht="21.5" thickBot="1" x14ac:dyDescent="0.4">
      <c r="A21" s="77"/>
      <c r="B21" s="68" t="s">
        <v>30</v>
      </c>
      <c r="C21" s="78"/>
      <c r="D21" s="79"/>
      <c r="E21" s="80">
        <f>F20+1</f>
        <v>44357</v>
      </c>
      <c r="F21" s="81">
        <f>MAX(E22:F28)</f>
        <v>44398</v>
      </c>
      <c r="G21" s="76"/>
      <c r="H21" s="76">
        <f>F21-E21</f>
        <v>41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  <c r="IX21" s="82"/>
      <c r="IY21" s="82"/>
      <c r="IZ21" s="82"/>
      <c r="JA21" s="82"/>
      <c r="JB21" s="82"/>
      <c r="JC21" s="82"/>
      <c r="JD21" s="82"/>
      <c r="JE21" s="82"/>
      <c r="JF21" s="82"/>
      <c r="JG21" s="82"/>
      <c r="JH21" s="82"/>
      <c r="JI21" s="82"/>
      <c r="JJ21" s="82"/>
      <c r="JK21" s="82"/>
      <c r="JL21" s="82"/>
      <c r="JM21" s="82"/>
      <c r="JN21" s="82"/>
      <c r="JO21" s="82"/>
      <c r="JP21" s="82"/>
      <c r="JQ21" s="82"/>
      <c r="JR21" s="82"/>
      <c r="JS21" s="82"/>
      <c r="JT21" s="82"/>
      <c r="JU21" s="82"/>
      <c r="JV21" s="82"/>
      <c r="JW21" s="82"/>
      <c r="JX21" s="82"/>
      <c r="JY21" s="82"/>
      <c r="JZ21" s="82"/>
      <c r="KA21" s="82"/>
      <c r="KB21" s="82"/>
      <c r="KC21" s="82"/>
      <c r="KD21" s="82"/>
      <c r="KE21" s="82"/>
      <c r="KF21" s="82"/>
      <c r="KG21" s="82"/>
      <c r="KH21" s="82"/>
      <c r="KI21" s="82"/>
      <c r="KJ21" s="82"/>
      <c r="KK21" s="82"/>
      <c r="KL21" s="82"/>
      <c r="KM21" s="82"/>
      <c r="KN21" s="82"/>
      <c r="KO21" s="82"/>
      <c r="KP21" s="82"/>
      <c r="KQ21" s="82"/>
      <c r="KR21" s="82"/>
      <c r="KS21" s="82"/>
      <c r="KT21" s="82"/>
      <c r="KU21" s="82"/>
      <c r="KV21" s="82"/>
      <c r="KW21" s="82"/>
      <c r="KX21" s="82"/>
      <c r="KY21" s="82"/>
      <c r="KZ21" s="82"/>
      <c r="LA21" s="82"/>
      <c r="LB21" s="82"/>
      <c r="LC21" s="82"/>
      <c r="LD21" s="82"/>
      <c r="LE21" s="82"/>
      <c r="LF21" s="82"/>
      <c r="LG21" s="82"/>
      <c r="LH21" s="82"/>
      <c r="LI21" s="82"/>
      <c r="LJ21" s="82"/>
      <c r="LK21" s="82"/>
      <c r="LL21" s="82"/>
      <c r="LM21" s="82"/>
      <c r="LN21" s="82"/>
      <c r="LO21" s="82"/>
      <c r="LP21" s="82"/>
      <c r="LQ21" s="82"/>
      <c r="LR21" s="82"/>
      <c r="LS21" s="82"/>
      <c r="LT21" s="82"/>
      <c r="LU21" s="82"/>
      <c r="LV21" s="82"/>
      <c r="LW21" s="82"/>
      <c r="LX21" s="82"/>
      <c r="LY21" s="82"/>
      <c r="LZ21" s="82"/>
      <c r="MA21" s="82"/>
      <c r="MB21" s="82"/>
      <c r="MC21" s="82"/>
      <c r="MD21" s="82"/>
      <c r="ME21" s="82"/>
      <c r="MF21" s="82"/>
      <c r="MG21" s="82"/>
      <c r="MH21" s="82"/>
      <c r="MI21" s="82"/>
      <c r="MJ21" s="82"/>
      <c r="MK21" s="82"/>
      <c r="ML21" s="82"/>
      <c r="MM21" s="82"/>
      <c r="MN21" s="82"/>
      <c r="MO21" s="82"/>
      <c r="MP21" s="82"/>
      <c r="MQ21" s="82"/>
      <c r="MR21" s="82"/>
      <c r="MS21" s="82"/>
      <c r="MT21" s="82"/>
      <c r="MU21" s="82"/>
      <c r="MV21" s="82"/>
      <c r="MW21" s="82"/>
      <c r="MX21" s="82"/>
      <c r="MY21" s="82"/>
      <c r="MZ21" s="82"/>
      <c r="NA21" s="82"/>
      <c r="NB21" s="82"/>
      <c r="NC21" s="82"/>
      <c r="ND21" s="82"/>
      <c r="NE21" s="82"/>
      <c r="NF21" s="82"/>
      <c r="NG21" s="82"/>
      <c r="NH21" s="82"/>
      <c r="NI21" s="82"/>
      <c r="NJ21" s="82"/>
      <c r="NK21" s="82"/>
      <c r="NL21" s="82"/>
      <c r="NM21" s="82"/>
      <c r="NN21" s="82"/>
      <c r="NO21" s="82"/>
    </row>
    <row r="22" spans="1:379" s="14" customFormat="1" ht="21.5" thickBot="1" x14ac:dyDescent="0.4">
      <c r="A22" s="8"/>
      <c r="B22" s="20" t="s">
        <v>31</v>
      </c>
      <c r="C22" s="21"/>
      <c r="D22" s="22"/>
      <c r="E22" s="23">
        <f>E21</f>
        <v>44357</v>
      </c>
      <c r="F22" s="24">
        <f t="shared" si="235"/>
        <v>44367</v>
      </c>
      <c r="G22" s="12"/>
      <c r="H22" s="12">
        <v>10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</row>
    <row r="23" spans="1:379" s="14" customFormat="1" ht="21.5" thickBot="1" x14ac:dyDescent="0.4">
      <c r="A23" s="8"/>
      <c r="B23" s="20" t="s">
        <v>33</v>
      </c>
      <c r="C23" s="21"/>
      <c r="D23" s="22"/>
      <c r="E23" s="23">
        <f t="shared" ref="E23:E28" si="237">F22+1</f>
        <v>44368</v>
      </c>
      <c r="F23" s="24">
        <f t="shared" si="235"/>
        <v>44371</v>
      </c>
      <c r="G23" s="12"/>
      <c r="H23" s="12">
        <v>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</row>
    <row r="24" spans="1:379" s="14" customFormat="1" ht="21.5" thickBot="1" x14ac:dyDescent="0.4">
      <c r="A24" s="8"/>
      <c r="B24" s="20" t="s">
        <v>32</v>
      </c>
      <c r="C24" s="21"/>
      <c r="D24" s="22"/>
      <c r="E24" s="23">
        <f t="shared" si="237"/>
        <v>44372</v>
      </c>
      <c r="F24" s="24">
        <f t="shared" si="235"/>
        <v>44382</v>
      </c>
      <c r="G24" s="12"/>
      <c r="H24" s="12">
        <v>10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</row>
    <row r="25" spans="1:379" s="14" customFormat="1" ht="21.5" thickBot="1" x14ac:dyDescent="0.4">
      <c r="A25" s="8"/>
      <c r="B25" s="20" t="s">
        <v>34</v>
      </c>
      <c r="C25" s="21"/>
      <c r="D25" s="22"/>
      <c r="E25" s="23">
        <f t="shared" si="237"/>
        <v>44383</v>
      </c>
      <c r="F25" s="24">
        <f t="shared" si="235"/>
        <v>44386</v>
      </c>
      <c r="G25" s="12"/>
      <c r="H25" s="12">
        <v>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</row>
    <row r="26" spans="1:379" s="14" customFormat="1" ht="21.5" thickBot="1" x14ac:dyDescent="0.4">
      <c r="A26" s="8"/>
      <c r="B26" s="20" t="s">
        <v>35</v>
      </c>
      <c r="C26" s="21"/>
      <c r="D26" s="22"/>
      <c r="E26" s="23">
        <f t="shared" si="237"/>
        <v>44387</v>
      </c>
      <c r="F26" s="24">
        <f t="shared" si="235"/>
        <v>44394</v>
      </c>
      <c r="G26" s="12"/>
      <c r="H26" s="12">
        <v>7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</row>
    <row r="27" spans="1:379" s="14" customFormat="1" ht="21.5" thickBot="1" x14ac:dyDescent="0.4">
      <c r="A27" s="8"/>
      <c r="B27" s="20" t="s">
        <v>36</v>
      </c>
      <c r="C27" s="21"/>
      <c r="D27" s="22"/>
      <c r="E27" s="23">
        <f t="shared" si="237"/>
        <v>44395</v>
      </c>
      <c r="F27" s="24">
        <f t="shared" si="235"/>
        <v>44397</v>
      </c>
      <c r="G27" s="12"/>
      <c r="H27" s="12">
        <v>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</row>
    <row r="28" spans="1:379" s="14" customFormat="1" ht="21.5" thickBot="1" x14ac:dyDescent="0.4">
      <c r="A28" s="8"/>
      <c r="B28" s="20" t="s">
        <v>37</v>
      </c>
      <c r="C28" s="21"/>
      <c r="D28" s="22"/>
      <c r="E28" s="23">
        <f t="shared" si="237"/>
        <v>44398</v>
      </c>
      <c r="F28" s="24">
        <f t="shared" si="235"/>
        <v>44398</v>
      </c>
      <c r="G28" s="12"/>
      <c r="H28" s="12">
        <v>0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</row>
    <row r="29" spans="1:379" s="14" customFormat="1" ht="21.5" thickBot="1" x14ac:dyDescent="0.4">
      <c r="A29" s="8"/>
      <c r="B29" s="26" t="s">
        <v>38</v>
      </c>
      <c r="C29" s="27"/>
      <c r="D29" s="28"/>
      <c r="E29" s="29">
        <f>F28+1</f>
        <v>44399</v>
      </c>
      <c r="F29" s="30">
        <f>MAX(E30:F36)</f>
        <v>44562</v>
      </c>
      <c r="G29" s="12"/>
      <c r="H29" s="12">
        <f>SUM(H30:H36)/2</f>
        <v>46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</row>
    <row r="30" spans="1:379" s="14" customFormat="1" ht="21.5" thickBot="1" x14ac:dyDescent="0.4">
      <c r="A30" s="8"/>
      <c r="B30" s="74" t="s">
        <v>39</v>
      </c>
      <c r="C30" s="32"/>
      <c r="D30" s="33"/>
      <c r="E30" s="34">
        <f>E29</f>
        <v>44399</v>
      </c>
      <c r="F30" s="35">
        <f>MAX(E31:F32)</f>
        <v>44420</v>
      </c>
      <c r="G30" s="12"/>
      <c r="H30" s="12">
        <f>SUM(H31:H32)</f>
        <v>20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</row>
    <row r="31" spans="1:379" s="14" customFormat="1" ht="21.5" thickBot="1" x14ac:dyDescent="0.4">
      <c r="A31" s="8"/>
      <c r="B31" s="31" t="s">
        <v>40</v>
      </c>
      <c r="C31" s="32"/>
      <c r="D31" s="33">
        <v>0.1</v>
      </c>
      <c r="E31" s="34">
        <f>E30</f>
        <v>44399</v>
      </c>
      <c r="F31" s="35">
        <f t="shared" ref="F31:F32" si="238">E31+H31</f>
        <v>44404</v>
      </c>
      <c r="G31" s="12"/>
      <c r="H31" s="12">
        <v>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</row>
    <row r="32" spans="1:379" s="14" customFormat="1" ht="21.5" thickBot="1" x14ac:dyDescent="0.4">
      <c r="A32" s="8"/>
      <c r="B32" s="31" t="s">
        <v>41</v>
      </c>
      <c r="C32" s="32"/>
      <c r="D32" s="33"/>
      <c r="E32" s="34">
        <f t="shared" ref="E32" si="239">F31+1</f>
        <v>44405</v>
      </c>
      <c r="F32" s="35">
        <f t="shared" si="238"/>
        <v>44420</v>
      </c>
      <c r="G32" s="12"/>
      <c r="H32" s="12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</row>
    <row r="33" spans="1:379" s="14" customFormat="1" ht="21.5" thickBot="1" x14ac:dyDescent="0.4">
      <c r="A33" s="8"/>
      <c r="B33" s="74" t="s">
        <v>42</v>
      </c>
      <c r="C33" s="32"/>
      <c r="D33" s="33"/>
      <c r="E33" s="34">
        <f>F32+1</f>
        <v>44421</v>
      </c>
      <c r="F33" s="35">
        <f>MAX(E34:F40)</f>
        <v>44562</v>
      </c>
      <c r="G33" s="12"/>
      <c r="H33" s="12">
        <f>SUM(H34:H36)</f>
        <v>26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</row>
    <row r="34" spans="1:379" s="14" customFormat="1" ht="21.5" thickBot="1" x14ac:dyDescent="0.4">
      <c r="A34" s="8"/>
      <c r="B34" s="31" t="s">
        <v>43</v>
      </c>
      <c r="C34" s="32"/>
      <c r="D34" s="33">
        <v>0.3</v>
      </c>
      <c r="E34" s="34">
        <f>E33</f>
        <v>44421</v>
      </c>
      <c r="F34" s="35">
        <f t="shared" ref="F34:F35" si="240">E34+H34</f>
        <v>44426</v>
      </c>
      <c r="G34" s="12"/>
      <c r="H34" s="12">
        <v>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</row>
    <row r="35" spans="1:379" s="14" customFormat="1" ht="21.5" thickBot="1" x14ac:dyDescent="0.4">
      <c r="A35" s="8"/>
      <c r="B35" s="31" t="s">
        <v>44</v>
      </c>
      <c r="C35" s="32"/>
      <c r="D35" s="33"/>
      <c r="E35" s="34">
        <f t="shared" ref="E35:E36" si="241">F34+1</f>
        <v>44427</v>
      </c>
      <c r="F35" s="35">
        <f t="shared" si="240"/>
        <v>44447</v>
      </c>
      <c r="G35" s="12"/>
      <c r="H35" s="12">
        <v>20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25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25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25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25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25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25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25"/>
      <c r="NL35" s="13"/>
      <c r="NM35" s="13"/>
      <c r="NN35" s="13"/>
      <c r="NO35" s="13"/>
    </row>
    <row r="36" spans="1:379" s="14" customFormat="1" ht="21.5" thickBot="1" x14ac:dyDescent="0.4">
      <c r="A36" s="8"/>
      <c r="B36" s="31" t="s">
        <v>45</v>
      </c>
      <c r="C36" s="32"/>
      <c r="D36" s="33"/>
      <c r="E36" s="34">
        <f t="shared" si="241"/>
        <v>44448</v>
      </c>
      <c r="F36" s="35">
        <f t="shared" ref="F36" si="242">E36+H36</f>
        <v>44449</v>
      </c>
      <c r="G36" s="12"/>
      <c r="H36" s="12">
        <v>1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5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25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25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25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25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25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25"/>
      <c r="NL36" s="13"/>
      <c r="NM36" s="13"/>
      <c r="NN36" s="13"/>
      <c r="NO36" s="13"/>
    </row>
    <row r="37" spans="1:379" s="14" customFormat="1" ht="21.5" thickBot="1" x14ac:dyDescent="0.4">
      <c r="A37" s="8"/>
      <c r="B37" s="84" t="s">
        <v>16</v>
      </c>
      <c r="C37" s="85"/>
      <c r="D37" s="86"/>
      <c r="E37" s="87">
        <f>F36+1</f>
        <v>44450</v>
      </c>
      <c r="F37" s="88">
        <f>MAX(E38:F47)</f>
        <v>44562</v>
      </c>
      <c r="G37" s="12"/>
      <c r="H37" s="12">
        <f>SUM(H38:H47)/2</f>
        <v>105</v>
      </c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  <c r="IX37" s="82"/>
      <c r="IY37" s="82"/>
      <c r="IZ37" s="82"/>
      <c r="JA37" s="82"/>
      <c r="JB37" s="82"/>
      <c r="JC37" s="82"/>
      <c r="JD37" s="82"/>
      <c r="JE37" s="82"/>
      <c r="JF37" s="82"/>
      <c r="JG37" s="82"/>
      <c r="JH37" s="82"/>
      <c r="JI37" s="82"/>
      <c r="JJ37" s="82"/>
      <c r="JK37" s="82"/>
      <c r="JL37" s="82"/>
      <c r="JM37" s="82"/>
      <c r="JN37" s="82"/>
      <c r="JO37" s="82"/>
      <c r="JP37" s="82"/>
      <c r="JQ37" s="82"/>
      <c r="JR37" s="82"/>
      <c r="JS37" s="82"/>
      <c r="JT37" s="82"/>
      <c r="JU37" s="82"/>
      <c r="JV37" s="82"/>
      <c r="JW37" s="82"/>
      <c r="JX37" s="82"/>
      <c r="JY37" s="82"/>
      <c r="JZ37" s="82"/>
      <c r="KA37" s="82"/>
      <c r="KB37" s="82"/>
      <c r="KC37" s="82"/>
      <c r="KD37" s="82"/>
      <c r="KE37" s="82"/>
      <c r="KF37" s="82"/>
      <c r="KG37" s="82"/>
      <c r="KH37" s="82"/>
      <c r="KI37" s="82"/>
      <c r="KJ37" s="82"/>
      <c r="KK37" s="82"/>
      <c r="KL37" s="82"/>
      <c r="KM37" s="82"/>
      <c r="KN37" s="82"/>
      <c r="KO37" s="82"/>
      <c r="KP37" s="82"/>
      <c r="KQ37" s="82"/>
      <c r="KR37" s="82"/>
      <c r="KS37" s="82"/>
      <c r="KT37" s="82"/>
      <c r="KU37" s="82"/>
      <c r="KV37" s="82"/>
      <c r="KW37" s="82"/>
      <c r="KX37" s="82"/>
      <c r="KY37" s="82"/>
      <c r="KZ37" s="82"/>
      <c r="LA37" s="82"/>
      <c r="LB37" s="82"/>
      <c r="LC37" s="82"/>
      <c r="LD37" s="82"/>
      <c r="LE37" s="82"/>
      <c r="LF37" s="82"/>
      <c r="LG37" s="82"/>
      <c r="LH37" s="82"/>
      <c r="LI37" s="82"/>
      <c r="LJ37" s="82"/>
      <c r="LK37" s="82"/>
      <c r="LL37" s="82"/>
      <c r="LM37" s="82"/>
      <c r="LN37" s="82"/>
      <c r="LO37" s="82"/>
      <c r="LP37" s="82"/>
      <c r="LQ37" s="82"/>
      <c r="LR37" s="82"/>
      <c r="LS37" s="82"/>
      <c r="LT37" s="82"/>
      <c r="LU37" s="82"/>
      <c r="LV37" s="82"/>
      <c r="LW37" s="82"/>
      <c r="LX37" s="82"/>
      <c r="LY37" s="82"/>
      <c r="LZ37" s="82"/>
      <c r="MA37" s="82"/>
      <c r="MB37" s="82"/>
      <c r="MC37" s="82"/>
      <c r="MD37" s="82"/>
      <c r="ME37" s="82"/>
      <c r="MF37" s="82"/>
      <c r="MG37" s="82"/>
      <c r="MH37" s="82"/>
      <c r="MI37" s="82"/>
      <c r="MJ37" s="82"/>
      <c r="MK37" s="82"/>
      <c r="ML37" s="82"/>
      <c r="MM37" s="82"/>
      <c r="MN37" s="82"/>
      <c r="MO37" s="82"/>
      <c r="MP37" s="82"/>
      <c r="MQ37" s="82"/>
      <c r="MR37" s="82"/>
      <c r="MS37" s="82"/>
      <c r="MT37" s="82"/>
      <c r="MU37" s="82"/>
      <c r="MV37" s="82"/>
      <c r="MW37" s="82"/>
      <c r="MX37" s="82"/>
      <c r="MY37" s="82"/>
      <c r="MZ37" s="82"/>
      <c r="NA37" s="82"/>
      <c r="NB37" s="82"/>
      <c r="NC37" s="82"/>
      <c r="ND37" s="82"/>
      <c r="NE37" s="82"/>
      <c r="NF37" s="82"/>
      <c r="NG37" s="82"/>
      <c r="NH37" s="82"/>
      <c r="NI37" s="82"/>
      <c r="NJ37" s="82"/>
      <c r="NK37" s="82"/>
      <c r="NL37" s="82"/>
      <c r="NM37" s="82"/>
      <c r="NN37" s="82"/>
      <c r="NO37" s="82"/>
    </row>
    <row r="38" spans="1:379" s="14" customFormat="1" ht="21.5" thickBot="1" x14ac:dyDescent="0.4">
      <c r="A38" s="8"/>
      <c r="B38" s="89" t="s">
        <v>46</v>
      </c>
      <c r="C38" s="90"/>
      <c r="D38" s="91"/>
      <c r="E38" s="92">
        <f>E37</f>
        <v>44450</v>
      </c>
      <c r="F38" s="93">
        <f>MAX(E39:F44)</f>
        <v>44520</v>
      </c>
      <c r="G38" s="12"/>
      <c r="H38" s="12">
        <f>SUM(H39:H44)</f>
        <v>65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</row>
    <row r="39" spans="1:379" s="14" customFormat="1" ht="21.5" thickBot="1" x14ac:dyDescent="0.4">
      <c r="A39" s="8"/>
      <c r="B39" s="94" t="s">
        <v>47</v>
      </c>
      <c r="C39" s="90"/>
      <c r="D39" s="91"/>
      <c r="E39" s="92">
        <f>E38</f>
        <v>44450</v>
      </c>
      <c r="F39" s="93">
        <f t="shared" ref="F39:F40" si="243">E39+H39</f>
        <v>44490</v>
      </c>
      <c r="G39" s="12"/>
      <c r="H39" s="12">
        <v>40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</row>
    <row r="40" spans="1:379" s="14" customFormat="1" ht="21.5" thickBot="1" x14ac:dyDescent="0.4">
      <c r="A40" s="8"/>
      <c r="B40" s="94" t="s">
        <v>48</v>
      </c>
      <c r="C40" s="90"/>
      <c r="D40" s="91"/>
      <c r="E40" s="92">
        <f t="shared" ref="E40:E44" si="244">F39+1</f>
        <v>44491</v>
      </c>
      <c r="F40" s="93">
        <f t="shared" si="243"/>
        <v>44498</v>
      </c>
      <c r="G40" s="12"/>
      <c r="H40" s="12">
        <v>7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</row>
    <row r="41" spans="1:379" s="14" customFormat="1" ht="21.5" thickBot="1" x14ac:dyDescent="0.4">
      <c r="A41" s="8"/>
      <c r="B41" s="94" t="s">
        <v>49</v>
      </c>
      <c r="C41" s="90"/>
      <c r="D41" s="91"/>
      <c r="E41" s="92">
        <f t="shared" si="244"/>
        <v>44499</v>
      </c>
      <c r="F41" s="93">
        <f t="shared" ref="F41:F44" si="245">E41+H41</f>
        <v>44507</v>
      </c>
      <c r="G41" s="12"/>
      <c r="H41" s="12">
        <v>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</row>
    <row r="42" spans="1:379" s="14" customFormat="1" ht="21.5" thickBot="1" x14ac:dyDescent="0.4">
      <c r="A42" s="8"/>
      <c r="B42" s="94" t="s">
        <v>69</v>
      </c>
      <c r="C42" s="90"/>
      <c r="D42" s="91"/>
      <c r="E42" s="92">
        <f t="shared" si="244"/>
        <v>44508</v>
      </c>
      <c r="F42" s="93">
        <f t="shared" si="245"/>
        <v>44513</v>
      </c>
      <c r="G42" s="12"/>
      <c r="H42" s="12">
        <v>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</row>
    <row r="43" spans="1:379" s="14" customFormat="1" ht="21.5" thickBot="1" x14ac:dyDescent="0.4">
      <c r="A43" s="8"/>
      <c r="B43" s="94" t="s">
        <v>70</v>
      </c>
      <c r="C43" s="90"/>
      <c r="D43" s="91"/>
      <c r="E43" s="92">
        <f t="shared" si="244"/>
        <v>44514</v>
      </c>
      <c r="F43" s="93">
        <f t="shared" si="245"/>
        <v>44519</v>
      </c>
      <c r="G43" s="12"/>
      <c r="H43" s="12">
        <v>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</row>
    <row r="44" spans="1:379" s="14" customFormat="1" ht="21.5" thickBot="1" x14ac:dyDescent="0.4">
      <c r="A44" s="8"/>
      <c r="B44" s="94" t="s">
        <v>50</v>
      </c>
      <c r="C44" s="90"/>
      <c r="D44" s="91"/>
      <c r="E44" s="92">
        <f t="shared" si="244"/>
        <v>44520</v>
      </c>
      <c r="F44" s="93">
        <f t="shared" si="245"/>
        <v>44520</v>
      </c>
      <c r="G44" s="12"/>
      <c r="H44" s="12">
        <v>0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</row>
    <row r="45" spans="1:379" s="14" customFormat="1" ht="21.5" thickBot="1" x14ac:dyDescent="0.4">
      <c r="A45" s="8"/>
      <c r="B45" s="89" t="s">
        <v>52</v>
      </c>
      <c r="C45" s="90"/>
      <c r="D45" s="91"/>
      <c r="E45" s="92">
        <f>F44+1</f>
        <v>44521</v>
      </c>
      <c r="F45" s="93">
        <f>MAX(E46:F47)</f>
        <v>44562</v>
      </c>
      <c r="G45" s="12"/>
      <c r="H45" s="12">
        <f>SUM(H46:H47)</f>
        <v>40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</row>
    <row r="46" spans="1:379" s="14" customFormat="1" ht="21.5" thickBot="1" x14ac:dyDescent="0.4">
      <c r="A46" s="8"/>
      <c r="B46" s="94" t="s">
        <v>51</v>
      </c>
      <c r="C46" s="90"/>
      <c r="D46" s="91"/>
      <c r="E46" s="92">
        <f>E45</f>
        <v>44521</v>
      </c>
      <c r="F46" s="93">
        <f t="shared" ref="F46:F47" si="246">E46+H46</f>
        <v>44561</v>
      </c>
      <c r="G46" s="12"/>
      <c r="H46" s="12">
        <v>40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</row>
    <row r="47" spans="1:379" s="14" customFormat="1" ht="21.5" thickBot="1" x14ac:dyDescent="0.4">
      <c r="A47" s="8"/>
      <c r="B47" s="94" t="s">
        <v>53</v>
      </c>
      <c r="C47" s="90"/>
      <c r="D47" s="91"/>
      <c r="E47" s="92">
        <f t="shared" ref="E47" si="247">F46+1</f>
        <v>44562</v>
      </c>
      <c r="F47" s="93">
        <f t="shared" si="246"/>
        <v>44562</v>
      </c>
      <c r="G47" s="12"/>
      <c r="H47" s="12">
        <v>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</row>
    <row r="48" spans="1:379" s="14" customFormat="1" ht="21.5" thickBot="1" x14ac:dyDescent="0.4">
      <c r="A48" s="8"/>
      <c r="B48" s="36" t="s">
        <v>17</v>
      </c>
      <c r="C48" s="37"/>
      <c r="D48" s="38"/>
      <c r="E48" s="39">
        <f>F47+1</f>
        <v>44563</v>
      </c>
      <c r="F48" s="40">
        <f>MAX(E49:F59)</f>
        <v>44649</v>
      </c>
      <c r="G48" s="12"/>
      <c r="H48" s="12">
        <f>SUM(H49:H59)/2</f>
        <v>78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</row>
    <row r="49" spans="1:379" s="14" customFormat="1" ht="21.5" thickBot="1" x14ac:dyDescent="0.4">
      <c r="A49" s="8"/>
      <c r="B49" s="75" t="s">
        <v>54</v>
      </c>
      <c r="C49" s="42"/>
      <c r="D49" s="43"/>
      <c r="E49" s="44">
        <f>E48</f>
        <v>44563</v>
      </c>
      <c r="F49" s="45">
        <f>MAX(E50:F52)</f>
        <v>44584</v>
      </c>
      <c r="G49" s="12"/>
      <c r="H49" s="12">
        <f>SUM(H50:H52)</f>
        <v>19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</row>
    <row r="50" spans="1:379" s="14" customFormat="1" ht="21.5" thickBot="1" x14ac:dyDescent="0.4">
      <c r="A50" s="8"/>
      <c r="B50" s="41" t="s">
        <v>56</v>
      </c>
      <c r="C50" s="42"/>
      <c r="D50" s="43"/>
      <c r="E50" s="44">
        <f>E49</f>
        <v>44563</v>
      </c>
      <c r="F50" s="45">
        <f>E50+H50</f>
        <v>44570</v>
      </c>
      <c r="G50" s="12"/>
      <c r="H50" s="12">
        <v>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</row>
    <row r="51" spans="1:379" s="14" customFormat="1" ht="21.5" thickBot="1" x14ac:dyDescent="0.4">
      <c r="A51" s="8"/>
      <c r="B51" s="41" t="s">
        <v>57</v>
      </c>
      <c r="C51" s="42"/>
      <c r="D51" s="43"/>
      <c r="E51" s="44">
        <f>F50+1</f>
        <v>44571</v>
      </c>
      <c r="F51" s="45">
        <f>E51+H51</f>
        <v>44578</v>
      </c>
      <c r="G51" s="12"/>
      <c r="H51" s="12">
        <v>7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</row>
    <row r="52" spans="1:379" s="14" customFormat="1" ht="21.5" thickBot="1" x14ac:dyDescent="0.4">
      <c r="A52" s="8"/>
      <c r="B52" s="41" t="s">
        <v>58</v>
      </c>
      <c r="C52" s="42"/>
      <c r="D52" s="43"/>
      <c r="E52" s="44">
        <f>F51+1</f>
        <v>44579</v>
      </c>
      <c r="F52" s="45">
        <f>E52+H52</f>
        <v>44584</v>
      </c>
      <c r="G52" s="12"/>
      <c r="H52" s="12">
        <v>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</row>
    <row r="53" spans="1:379" s="14" customFormat="1" ht="21.5" thickBot="1" x14ac:dyDescent="0.4">
      <c r="A53" s="8"/>
      <c r="B53" s="75" t="s">
        <v>55</v>
      </c>
      <c r="C53" s="42"/>
      <c r="D53" s="43"/>
      <c r="E53" s="44">
        <f>F52+1</f>
        <v>44585</v>
      </c>
      <c r="F53" s="45">
        <f>MAX(E54:F59)</f>
        <v>44649</v>
      </c>
      <c r="G53" s="12"/>
      <c r="H53" s="12">
        <f>SUM(H54:H59)</f>
        <v>59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</row>
    <row r="54" spans="1:379" s="14" customFormat="1" ht="21.5" thickBot="1" x14ac:dyDescent="0.4">
      <c r="A54" s="8"/>
      <c r="B54" s="41" t="s">
        <v>59</v>
      </c>
      <c r="C54" s="42"/>
      <c r="D54" s="43"/>
      <c r="E54" s="44">
        <f>E53</f>
        <v>44585</v>
      </c>
      <c r="F54" s="45">
        <f>E54+H54</f>
        <v>44595</v>
      </c>
      <c r="G54" s="12"/>
      <c r="H54" s="12">
        <v>10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</row>
    <row r="55" spans="1:379" s="14" customFormat="1" ht="21.5" thickBot="1" x14ac:dyDescent="0.4">
      <c r="A55" s="8"/>
      <c r="B55" s="41" t="s">
        <v>60</v>
      </c>
      <c r="C55" s="42"/>
      <c r="D55" s="43"/>
      <c r="E55" s="44">
        <f t="shared" ref="E55:E59" si="248">F54+1</f>
        <v>44596</v>
      </c>
      <c r="F55" s="45">
        <f t="shared" ref="F55" si="249">E55+H55</f>
        <v>44616</v>
      </c>
      <c r="G55" s="12"/>
      <c r="H55" s="12">
        <v>20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</row>
    <row r="56" spans="1:379" s="14" customFormat="1" ht="21.5" thickBot="1" x14ac:dyDescent="0.4">
      <c r="A56" s="8"/>
      <c r="B56" s="41" t="s">
        <v>61</v>
      </c>
      <c r="C56" s="42"/>
      <c r="D56" s="43"/>
      <c r="E56" s="44">
        <f t="shared" si="248"/>
        <v>44617</v>
      </c>
      <c r="F56" s="45">
        <f t="shared" ref="F56:F59" si="250">E56+H56</f>
        <v>44624</v>
      </c>
      <c r="G56" s="12"/>
      <c r="H56" s="12">
        <v>7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</row>
    <row r="57" spans="1:379" s="14" customFormat="1" ht="21.5" thickBot="1" x14ac:dyDescent="0.4">
      <c r="A57" s="8"/>
      <c r="B57" s="41" t="s">
        <v>62</v>
      </c>
      <c r="C57" s="42"/>
      <c r="D57" s="43"/>
      <c r="E57" s="44">
        <f t="shared" si="248"/>
        <v>44625</v>
      </c>
      <c r="F57" s="45">
        <f t="shared" si="250"/>
        <v>44627</v>
      </c>
      <c r="G57" s="12"/>
      <c r="H57" s="12">
        <v>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</row>
    <row r="58" spans="1:379" s="14" customFormat="1" ht="21.5" thickBot="1" x14ac:dyDescent="0.4">
      <c r="A58" s="8"/>
      <c r="B58" s="41" t="s">
        <v>63</v>
      </c>
      <c r="C58" s="42"/>
      <c r="D58" s="43"/>
      <c r="E58" s="44">
        <f t="shared" si="248"/>
        <v>44628</v>
      </c>
      <c r="F58" s="45">
        <f t="shared" si="250"/>
        <v>44648</v>
      </c>
      <c r="G58" s="12"/>
      <c r="H58" s="12">
        <v>20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</row>
    <row r="59" spans="1:379" s="14" customFormat="1" ht="21.5" thickBot="1" x14ac:dyDescent="0.4">
      <c r="A59" s="8"/>
      <c r="B59" s="41" t="s">
        <v>64</v>
      </c>
      <c r="C59" s="42"/>
      <c r="D59" s="43"/>
      <c r="E59" s="44">
        <f t="shared" si="248"/>
        <v>44649</v>
      </c>
      <c r="F59" s="45">
        <f t="shared" si="250"/>
        <v>44649</v>
      </c>
      <c r="G59" s="12"/>
      <c r="H59" s="12">
        <v>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</row>
    <row r="60" spans="1:379" s="14" customFormat="1" ht="21.5" thickBot="1" x14ac:dyDescent="0.4">
      <c r="A60" s="8"/>
      <c r="B60" s="46" t="s">
        <v>18</v>
      </c>
      <c r="C60" s="47"/>
      <c r="D60" s="48"/>
      <c r="E60" s="49">
        <f>F59+1</f>
        <v>44650</v>
      </c>
      <c r="F60" s="50">
        <f>MAX(E61:F64)</f>
        <v>44670</v>
      </c>
      <c r="G60" s="12"/>
      <c r="H60" s="12">
        <f>SUM(H61:H64)</f>
        <v>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</row>
    <row r="61" spans="1:379" s="14" customFormat="1" ht="21.5" thickBot="1" x14ac:dyDescent="0.4">
      <c r="A61" s="8"/>
      <c r="B61" s="51" t="s">
        <v>65</v>
      </c>
      <c r="C61" s="52"/>
      <c r="D61" s="53"/>
      <c r="E61" s="54">
        <f>E60</f>
        <v>44650</v>
      </c>
      <c r="F61" s="55">
        <f>E61+H61</f>
        <v>44650</v>
      </c>
      <c r="G61" s="12"/>
      <c r="H61" s="12">
        <v>0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</row>
    <row r="62" spans="1:379" s="14" customFormat="1" ht="21.5" thickBot="1" x14ac:dyDescent="0.4">
      <c r="A62" s="8"/>
      <c r="B62" s="51" t="s">
        <v>66</v>
      </c>
      <c r="C62" s="52"/>
      <c r="D62" s="53"/>
      <c r="E62" s="54">
        <f t="shared" ref="E62:E64" si="251">F61+1</f>
        <v>44651</v>
      </c>
      <c r="F62" s="55">
        <f t="shared" ref="F62:F64" si="252">E62+H62</f>
        <v>44666</v>
      </c>
      <c r="G62" s="12"/>
      <c r="H62" s="12">
        <v>15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</row>
    <row r="63" spans="1:379" s="14" customFormat="1" ht="21.5" thickBot="1" x14ac:dyDescent="0.4">
      <c r="A63" s="8"/>
      <c r="B63" s="51" t="s">
        <v>67</v>
      </c>
      <c r="C63" s="52"/>
      <c r="D63" s="53"/>
      <c r="E63" s="54">
        <f t="shared" si="251"/>
        <v>44667</v>
      </c>
      <c r="F63" s="55">
        <f t="shared" si="252"/>
        <v>44669</v>
      </c>
      <c r="G63" s="12"/>
      <c r="H63" s="12">
        <v>2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</row>
    <row r="64" spans="1:379" s="14" customFormat="1" ht="21.5" thickBot="1" x14ac:dyDescent="0.4">
      <c r="A64" s="8"/>
      <c r="B64" s="51" t="s">
        <v>68</v>
      </c>
      <c r="C64" s="52"/>
      <c r="D64" s="53"/>
      <c r="E64" s="54">
        <f t="shared" si="251"/>
        <v>44670</v>
      </c>
      <c r="F64" s="55">
        <f t="shared" si="252"/>
        <v>44670</v>
      </c>
      <c r="G64" s="12"/>
      <c r="H64" s="12">
        <v>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</row>
    <row r="65" spans="1:379" s="14" customFormat="1" ht="21.5" thickBot="1" x14ac:dyDescent="0.4">
      <c r="A65" s="8"/>
      <c r="B65" s="56" t="s">
        <v>10</v>
      </c>
      <c r="C65" s="57"/>
      <c r="D65" s="58"/>
      <c r="E65" s="59"/>
      <c r="F65" s="60"/>
      <c r="G65" s="61"/>
      <c r="H65" s="61" t="str">
        <f t="shared" ref="H65" si="253">IF(OR(ISBLANK(task_start),ISBLANK(task_end)),"",task_end-task_start+1)</f>
        <v/>
      </c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B65" s="62"/>
      <c r="IC65" s="62"/>
      <c r="ID65" s="62"/>
      <c r="IE65" s="62"/>
      <c r="IF65" s="62"/>
      <c r="IG65" s="62"/>
      <c r="IH65" s="62"/>
      <c r="II65" s="62"/>
      <c r="IJ65" s="62"/>
      <c r="IK65" s="62"/>
      <c r="IL65" s="62"/>
      <c r="IM65" s="62"/>
      <c r="IN65" s="62"/>
      <c r="IO65" s="62"/>
      <c r="IP65" s="62"/>
      <c r="IQ65" s="62"/>
      <c r="IR65" s="62"/>
      <c r="IS65" s="62"/>
      <c r="IT65" s="62"/>
      <c r="IU65" s="62"/>
      <c r="IV65" s="62"/>
      <c r="IW65" s="62"/>
      <c r="IX65" s="62"/>
      <c r="IY65" s="62"/>
      <c r="IZ65" s="62"/>
      <c r="JA65" s="62"/>
      <c r="JB65" s="62"/>
      <c r="JC65" s="62"/>
      <c r="JD65" s="62"/>
      <c r="JE65" s="62"/>
      <c r="JF65" s="62"/>
      <c r="JG65" s="62"/>
      <c r="JH65" s="62"/>
      <c r="JI65" s="62"/>
      <c r="JJ65" s="62"/>
      <c r="JK65" s="62"/>
      <c r="JL65" s="62"/>
      <c r="JM65" s="62"/>
      <c r="JN65" s="62"/>
      <c r="JO65" s="62"/>
      <c r="JP65" s="62"/>
      <c r="JQ65" s="62"/>
      <c r="JR65" s="62"/>
      <c r="JS65" s="62"/>
      <c r="JT65" s="62"/>
      <c r="JU65" s="62"/>
      <c r="JV65" s="62"/>
      <c r="JW65" s="62"/>
      <c r="JX65" s="62"/>
      <c r="JY65" s="62"/>
      <c r="JZ65" s="62"/>
      <c r="KA65" s="62"/>
      <c r="KB65" s="62"/>
      <c r="KC65" s="62"/>
      <c r="KD65" s="62"/>
      <c r="KE65" s="62"/>
      <c r="KF65" s="62"/>
      <c r="KG65" s="62"/>
      <c r="KH65" s="62"/>
      <c r="KI65" s="62"/>
      <c r="KJ65" s="62"/>
      <c r="KK65" s="62"/>
      <c r="KL65" s="62"/>
      <c r="KM65" s="62"/>
      <c r="KN65" s="62"/>
      <c r="KO65" s="62"/>
      <c r="KP65" s="62"/>
      <c r="KQ65" s="62"/>
      <c r="KR65" s="62"/>
      <c r="KS65" s="62"/>
      <c r="KT65" s="62"/>
      <c r="KU65" s="62"/>
      <c r="KV65" s="62"/>
      <c r="KW65" s="62"/>
      <c r="KX65" s="62"/>
      <c r="KY65" s="62"/>
      <c r="KZ65" s="62"/>
      <c r="LA65" s="62"/>
      <c r="LB65" s="62"/>
      <c r="LC65" s="62"/>
      <c r="LD65" s="62"/>
      <c r="LE65" s="62"/>
      <c r="LF65" s="62"/>
      <c r="LG65" s="62"/>
      <c r="LH65" s="62"/>
      <c r="LI65" s="62"/>
      <c r="LJ65" s="62"/>
      <c r="LK65" s="62"/>
      <c r="LL65" s="62"/>
      <c r="LM65" s="62"/>
      <c r="LN65" s="62"/>
      <c r="LO65" s="62"/>
      <c r="LP65" s="62"/>
      <c r="LQ65" s="62"/>
      <c r="LR65" s="62"/>
      <c r="LS65" s="62"/>
      <c r="LT65" s="62"/>
      <c r="LU65" s="62"/>
      <c r="LV65" s="62"/>
      <c r="LW65" s="62"/>
      <c r="LX65" s="62"/>
      <c r="LY65" s="62"/>
      <c r="LZ65" s="62"/>
      <c r="MA65" s="62"/>
      <c r="MB65" s="62"/>
      <c r="MC65" s="62"/>
      <c r="MD65" s="62"/>
      <c r="ME65" s="62"/>
      <c r="MF65" s="62"/>
      <c r="MG65" s="62"/>
      <c r="MH65" s="62"/>
      <c r="MI65" s="62"/>
      <c r="MJ65" s="62"/>
      <c r="MK65" s="62"/>
      <c r="ML65" s="62"/>
      <c r="MM65" s="62"/>
      <c r="MN65" s="62"/>
      <c r="MO65" s="62"/>
      <c r="MP65" s="62"/>
      <c r="MQ65" s="62"/>
      <c r="MR65" s="62"/>
      <c r="MS65" s="62"/>
      <c r="MT65" s="62"/>
      <c r="MU65" s="62"/>
      <c r="MV65" s="62"/>
      <c r="MW65" s="62"/>
      <c r="MX65" s="62"/>
      <c r="MY65" s="62"/>
      <c r="MZ65" s="62"/>
      <c r="NA65" s="62"/>
      <c r="NB65" s="62"/>
      <c r="NC65" s="62"/>
      <c r="ND65" s="62"/>
      <c r="NE65" s="62"/>
      <c r="NF65" s="62"/>
      <c r="NG65" s="62"/>
      <c r="NH65" s="62"/>
      <c r="NI65" s="62"/>
      <c r="NJ65" s="62"/>
      <c r="NK65" s="62"/>
      <c r="NL65" s="62"/>
      <c r="NM65" s="62"/>
      <c r="NN65" s="62"/>
      <c r="NO65" s="62"/>
    </row>
    <row r="66" spans="1:379" x14ac:dyDescent="0.35">
      <c r="A66" s="2"/>
      <c r="G66" s="2"/>
    </row>
  </sheetData>
  <mergeCells count="55">
    <mergeCell ref="MG4:MM4"/>
    <mergeCell ref="MN4:MT4"/>
    <mergeCell ref="MU4:NA4"/>
    <mergeCell ref="NB4:NH4"/>
    <mergeCell ref="NI4:NO4"/>
    <mergeCell ref="KX4:LD4"/>
    <mergeCell ref="LE4:LK4"/>
    <mergeCell ref="LL4:LR4"/>
    <mergeCell ref="LS4:LY4"/>
    <mergeCell ref="LZ4:MF4"/>
    <mergeCell ref="JO4:JU4"/>
    <mergeCell ref="JV4:KB4"/>
    <mergeCell ref="KC4:KI4"/>
    <mergeCell ref="KJ4:KP4"/>
    <mergeCell ref="KQ4:KW4"/>
    <mergeCell ref="IF4:IL4"/>
    <mergeCell ref="IM4:IS4"/>
    <mergeCell ref="IT4:IZ4"/>
    <mergeCell ref="JA4:JG4"/>
    <mergeCell ref="JH4:JN4"/>
    <mergeCell ref="GW4:HC4"/>
    <mergeCell ref="HD4:HJ4"/>
    <mergeCell ref="HK4:HQ4"/>
    <mergeCell ref="HR4:HX4"/>
    <mergeCell ref="HY4:IE4"/>
    <mergeCell ref="FN4:FT4"/>
    <mergeCell ref="FU4:GA4"/>
    <mergeCell ref="GB4:GH4"/>
    <mergeCell ref="GI4:GO4"/>
    <mergeCell ref="GP4:GV4"/>
    <mergeCell ref="EE4:EK4"/>
    <mergeCell ref="EL4:ER4"/>
    <mergeCell ref="ES4:EY4"/>
    <mergeCell ref="EZ4:FF4"/>
    <mergeCell ref="FG4:FM4"/>
    <mergeCell ref="CV4:DB4"/>
    <mergeCell ref="DC4:DI4"/>
    <mergeCell ref="DJ4:DP4"/>
    <mergeCell ref="DQ4:DW4"/>
    <mergeCell ref="DX4:ED4"/>
    <mergeCell ref="BM4:BS4"/>
    <mergeCell ref="BT4:BZ4"/>
    <mergeCell ref="CA4:CG4"/>
    <mergeCell ref="CH4:CN4"/>
    <mergeCell ref="CO4:CU4"/>
    <mergeCell ref="E2:F2"/>
    <mergeCell ref="E3:F3"/>
    <mergeCell ref="I4:O4"/>
    <mergeCell ref="P4:V4"/>
    <mergeCell ref="W4:AC4"/>
    <mergeCell ref="AD4:AJ4"/>
    <mergeCell ref="AK4:AQ4"/>
    <mergeCell ref="AR4:AX4"/>
    <mergeCell ref="AY4:BE4"/>
    <mergeCell ref="BF4:BL4"/>
  </mergeCells>
  <conditionalFormatting sqref="D48 D8 D60 D10:D11 D14:D46 D65">
    <cfRule type="dataBar" priority="38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{2684999C-A4B8-424D-B7DE-E3BA4CBF81CD}</x14:id>
        </ext>
      </extLst>
    </cfRule>
  </conditionalFormatting>
  <conditionalFormatting sqref="I10:BL11 I13:BL14 I16:BL20 I22:BL28 I31:BL32 I34:BL36 I39:BL44 I46:BL46 MU10:NO11 MU13:NO14 MU16:NO20 MU22:NO28 MU31:NO32 MU34:NO36 MU39:NO44 MU46:NO47 MU50:NO52 MU54:NO59 I65:NO65 MU61:NO64">
    <cfRule type="expression" dxfId="623" priority="389">
      <formula>AND(task_start&lt;=I$5,ROUNDDOWN((task_end-task_start+1)*task_progress,0)+task_start-1&gt;=I$5)</formula>
    </cfRule>
    <cfRule type="expression" dxfId="622" priority="390" stopIfTrue="1">
      <formula>AND(task_end&gt;=I$5,task_start&lt;I$5+1)</formula>
    </cfRule>
  </conditionalFormatting>
  <conditionalFormatting sqref="I5:BL6 I10:BL11 I13:BL14 I16:BL20 I22:BL28 I31:BL32 I34:BL36 I39:BL44 I46:BL46 MU5:NO6 MU9:NO28 I65:NO65 MU30:NO36 MU38:NO47 MU49:NO59 MU61:NO64">
    <cfRule type="expression" dxfId="621" priority="391">
      <formula>AND(today&gt;=I$5,today&lt;I$5+1)</formula>
    </cfRule>
  </conditionalFormatting>
  <conditionalFormatting sqref="D7">
    <cfRule type="dataBar" priority="384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{03EEEC05-F8F8-4ABC-B9B2-56074DE767EA}</x14:id>
        </ext>
      </extLst>
    </cfRule>
  </conditionalFormatting>
  <conditionalFormatting sqref="BM33:DP33">
    <cfRule type="expression" dxfId="620" priority="297">
      <formula>AND(today&gt;=BM$5,today&lt;BM$5+1)</formula>
    </cfRule>
  </conditionalFormatting>
  <conditionalFormatting sqref="I50:BL52 I54:BL59">
    <cfRule type="expression" dxfId="619" priority="370">
      <formula>AND(task_start&lt;=I$5,ROUNDDOWN((task_end-task_start+1)*task_progress,0)+task_start-1&gt;=I$5)</formula>
    </cfRule>
    <cfRule type="expression" dxfId="618" priority="371" stopIfTrue="1">
      <formula>AND(task_end&gt;=I$5,task_start&lt;I$5+1)</formula>
    </cfRule>
  </conditionalFormatting>
  <conditionalFormatting sqref="I50:BL52 I54:BL59">
    <cfRule type="expression" dxfId="617" priority="372">
      <formula>AND(today&gt;=I$5,today&lt;I$5+1)</formula>
    </cfRule>
  </conditionalFormatting>
  <conditionalFormatting sqref="D47">
    <cfRule type="dataBar" priority="37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{AACF8D3A-5ECC-4526-838D-BC0C1B06BB85}</x14:id>
        </ext>
      </extLst>
    </cfRule>
  </conditionalFormatting>
  <conditionalFormatting sqref="I47:BL47">
    <cfRule type="expression" dxfId="616" priority="374">
      <formula>AND(task_start&lt;=I$5,ROUNDDOWN((task_end-task_start+1)*task_progress,0)+task_start-1&gt;=I$5)</formula>
    </cfRule>
    <cfRule type="expression" dxfId="615" priority="375" stopIfTrue="1">
      <formula>AND(task_end&gt;=I$5,task_start&lt;I$5+1)</formula>
    </cfRule>
  </conditionalFormatting>
  <conditionalFormatting sqref="I47:BL47">
    <cfRule type="expression" dxfId="614" priority="376">
      <formula>AND(today&gt;=I$5,today&lt;I$5+1)</formula>
    </cfRule>
  </conditionalFormatting>
  <conditionalFormatting sqref="D49:D59">
    <cfRule type="dataBar" priority="369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{4B246087-59FB-4C5C-950B-E444036D62CA}</x14:id>
        </ext>
      </extLst>
    </cfRule>
  </conditionalFormatting>
  <conditionalFormatting sqref="D61:D64">
    <cfRule type="dataBar" priority="36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{7C74E510-F020-48A9-9D5D-D872CDD65EF6}</x14:id>
        </ext>
      </extLst>
    </cfRule>
  </conditionalFormatting>
  <conditionalFormatting sqref="I61:BL64">
    <cfRule type="expression" dxfId="613" priority="366">
      <formula>AND(task_start&lt;=I$5,ROUNDDOWN((task_end-task_start+1)*task_progress,0)+task_start-1&gt;=I$5)</formula>
    </cfRule>
    <cfRule type="expression" dxfId="612" priority="367" stopIfTrue="1">
      <formula>AND(task_end&gt;=I$5,task_start&lt;I$5+1)</formula>
    </cfRule>
  </conditionalFormatting>
  <conditionalFormatting sqref="I61:BL64">
    <cfRule type="expression" dxfId="611" priority="368">
      <formula>AND(today&gt;=I$5,today&lt;I$5+1)</formula>
    </cfRule>
  </conditionalFormatting>
  <conditionalFormatting sqref="D9">
    <cfRule type="dataBar" priority="361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{58EBF5F3-FFDE-4633-99C1-19F4D87CB717}</x14:id>
        </ext>
      </extLst>
    </cfRule>
  </conditionalFormatting>
  <conditionalFormatting sqref="I9:BL9 MU9:NO9 MU12:NO12 MU15:NO15 MU21:NO21 MU30:NO30 MU33:NO33 MU38:NO38 MU45:NO45 MU49:NO49 MU53:NO53">
    <cfRule type="expression" dxfId="610" priority="362">
      <formula>AND(task_start&lt;=I$5,ROUNDDOWN((task_end-task_start+1)*task_progress,0)+task_start-1&gt;=I$5)</formula>
    </cfRule>
    <cfRule type="expression" dxfId="609" priority="363" stopIfTrue="1">
      <formula>AND(task_end&gt;=I$5,task_start&lt;I$5+1)</formula>
    </cfRule>
  </conditionalFormatting>
  <conditionalFormatting sqref="I9:BL9">
    <cfRule type="expression" dxfId="608" priority="364">
      <formula>AND(today&gt;=I$5,today&lt;I$5+1)</formula>
    </cfRule>
  </conditionalFormatting>
  <conditionalFormatting sqref="D13">
    <cfRule type="dataBar" priority="356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{8225003E-8C88-420E-8EAB-91DCB5E55FD1}</x14:id>
        </ext>
      </extLst>
    </cfRule>
  </conditionalFormatting>
  <conditionalFormatting sqref="D12">
    <cfRule type="dataBar" priority="355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{236AA432-F4A4-43CE-A957-7853E850A9AD}</x14:id>
        </ext>
      </extLst>
    </cfRule>
  </conditionalFormatting>
  <conditionalFormatting sqref="I12:BL12">
    <cfRule type="expression" dxfId="607" priority="352">
      <formula>AND(task_start&lt;=I$5,ROUNDDOWN((task_end-task_start+1)*task_progress,0)+task_start-1&gt;=I$5)</formula>
    </cfRule>
    <cfRule type="expression" dxfId="606" priority="353" stopIfTrue="1">
      <formula>AND(task_end&gt;=I$5,task_start&lt;I$5+1)</formula>
    </cfRule>
  </conditionalFormatting>
  <conditionalFormatting sqref="I12:BL12">
    <cfRule type="expression" dxfId="605" priority="354">
      <formula>AND(today&gt;=I$5,today&lt;I$5+1)</formula>
    </cfRule>
  </conditionalFormatting>
  <conditionalFormatting sqref="I15:BL15">
    <cfRule type="expression" dxfId="604" priority="349">
      <formula>AND(task_start&lt;=I$5,ROUNDDOWN((task_end-task_start+1)*task_progress,0)+task_start-1&gt;=I$5)</formula>
    </cfRule>
    <cfRule type="expression" dxfId="603" priority="350" stopIfTrue="1">
      <formula>AND(task_end&gt;=I$5,task_start&lt;I$5+1)</formula>
    </cfRule>
  </conditionalFormatting>
  <conditionalFormatting sqref="I15:BL15">
    <cfRule type="expression" dxfId="602" priority="351">
      <formula>AND(today&gt;=I$5,today&lt;I$5+1)</formula>
    </cfRule>
  </conditionalFormatting>
  <conditionalFormatting sqref="I21:BL21">
    <cfRule type="expression" dxfId="601" priority="346">
      <formula>AND(task_start&lt;=I$5,ROUNDDOWN((task_end-task_start+1)*task_progress,0)+task_start-1&gt;=I$5)</formula>
    </cfRule>
    <cfRule type="expression" dxfId="600" priority="347" stopIfTrue="1">
      <formula>AND(task_end&gt;=I$5,task_start&lt;I$5+1)</formula>
    </cfRule>
  </conditionalFormatting>
  <conditionalFormatting sqref="I21:BL21">
    <cfRule type="expression" dxfId="599" priority="348">
      <formula>AND(today&gt;=I$5,today&lt;I$5+1)</formula>
    </cfRule>
  </conditionalFormatting>
  <conditionalFormatting sqref="I30:BL30">
    <cfRule type="expression" dxfId="598" priority="343">
      <formula>AND(task_start&lt;=I$5,ROUNDDOWN((task_end-task_start+1)*task_progress,0)+task_start-1&gt;=I$5)</formula>
    </cfRule>
    <cfRule type="expression" dxfId="597" priority="344" stopIfTrue="1">
      <formula>AND(task_end&gt;=I$5,task_start&lt;I$5+1)</formula>
    </cfRule>
  </conditionalFormatting>
  <conditionalFormatting sqref="I30:BL30">
    <cfRule type="expression" dxfId="596" priority="345">
      <formula>AND(today&gt;=I$5,today&lt;I$5+1)</formula>
    </cfRule>
  </conditionalFormatting>
  <conditionalFormatting sqref="I33:BL33">
    <cfRule type="expression" dxfId="595" priority="340">
      <formula>AND(task_start&lt;=I$5,ROUNDDOWN((task_end-task_start+1)*task_progress,0)+task_start-1&gt;=I$5)</formula>
    </cfRule>
    <cfRule type="expression" dxfId="594" priority="341" stopIfTrue="1">
      <formula>AND(task_end&gt;=I$5,task_start&lt;I$5+1)</formula>
    </cfRule>
  </conditionalFormatting>
  <conditionalFormatting sqref="I33:BL33">
    <cfRule type="expression" dxfId="593" priority="342">
      <formula>AND(today&gt;=I$5,today&lt;I$5+1)</formula>
    </cfRule>
  </conditionalFormatting>
  <conditionalFormatting sqref="I38:BL38">
    <cfRule type="expression" dxfId="592" priority="337">
      <formula>AND(task_start&lt;=I$5,ROUNDDOWN((task_end-task_start+1)*task_progress,0)+task_start-1&gt;=I$5)</formula>
    </cfRule>
    <cfRule type="expression" dxfId="591" priority="338" stopIfTrue="1">
      <formula>AND(task_end&gt;=I$5,task_start&lt;I$5+1)</formula>
    </cfRule>
  </conditionalFormatting>
  <conditionalFormatting sqref="I38:BL38">
    <cfRule type="expression" dxfId="590" priority="339">
      <formula>AND(today&gt;=I$5,today&lt;I$5+1)</formula>
    </cfRule>
  </conditionalFormatting>
  <conditionalFormatting sqref="I45:BL45">
    <cfRule type="expression" dxfId="589" priority="334">
      <formula>AND(task_start&lt;=I$5,ROUNDDOWN((task_end-task_start+1)*task_progress,0)+task_start-1&gt;=I$5)</formula>
    </cfRule>
    <cfRule type="expression" dxfId="588" priority="335" stopIfTrue="1">
      <formula>AND(task_end&gt;=I$5,task_start&lt;I$5+1)</formula>
    </cfRule>
  </conditionalFormatting>
  <conditionalFormatting sqref="I45:BL45">
    <cfRule type="expression" dxfId="587" priority="336">
      <formula>AND(today&gt;=I$5,today&lt;I$5+1)</formula>
    </cfRule>
  </conditionalFormatting>
  <conditionalFormatting sqref="I49:BL49">
    <cfRule type="expression" dxfId="586" priority="331">
      <formula>AND(task_start&lt;=I$5,ROUNDDOWN((task_end-task_start+1)*task_progress,0)+task_start-1&gt;=I$5)</formula>
    </cfRule>
    <cfRule type="expression" dxfId="585" priority="332" stopIfTrue="1">
      <formula>AND(task_end&gt;=I$5,task_start&lt;I$5+1)</formula>
    </cfRule>
  </conditionalFormatting>
  <conditionalFormatting sqref="I49:BL49">
    <cfRule type="expression" dxfId="584" priority="333">
      <formula>AND(today&gt;=I$5,today&lt;I$5+1)</formula>
    </cfRule>
  </conditionalFormatting>
  <conditionalFormatting sqref="I53:BL53">
    <cfRule type="expression" dxfId="583" priority="328">
      <formula>AND(task_start&lt;=I$5,ROUNDDOWN((task_end-task_start+1)*task_progress,0)+task_start-1&gt;=I$5)</formula>
    </cfRule>
    <cfRule type="expression" dxfId="582" priority="329" stopIfTrue="1">
      <formula>AND(task_end&gt;=I$5,task_start&lt;I$5+1)</formula>
    </cfRule>
  </conditionalFormatting>
  <conditionalFormatting sqref="I53:BL53">
    <cfRule type="expression" dxfId="581" priority="330">
      <formula>AND(today&gt;=I$5,today&lt;I$5+1)</formula>
    </cfRule>
  </conditionalFormatting>
  <conditionalFormatting sqref="BM10:DP11 BM13:DP14 BM16:DP20 BM22:DP28 BM31:DP32 BM34:DP36 BM39:DP44 BM46:DP46">
    <cfRule type="expression" dxfId="580" priority="325">
      <formula>AND(task_start&lt;=BM$5,ROUNDDOWN((task_end-task_start+1)*task_progress,0)+task_start-1&gt;=BM$5)</formula>
    </cfRule>
    <cfRule type="expression" dxfId="579" priority="326" stopIfTrue="1">
      <formula>AND(task_end&gt;=BM$5,task_start&lt;BM$5+1)</formula>
    </cfRule>
  </conditionalFormatting>
  <conditionalFormatting sqref="BM5:DP6 BM10:DP11 BM13:DP14 BM16:DP20 BM22:DP28 BM31:DP32 BM34:DP36 BM39:DP44 BM46:DP46">
    <cfRule type="expression" dxfId="578" priority="327">
      <formula>AND(today&gt;=BM$5,today&lt;BM$5+1)</formula>
    </cfRule>
  </conditionalFormatting>
  <conditionalFormatting sqref="BM47:DP47">
    <cfRule type="expression" dxfId="577" priority="319">
      <formula>AND(task_start&lt;=BM$5,ROUNDDOWN((task_end-task_start+1)*task_progress,0)+task_start-1&gt;=BM$5)</formula>
    </cfRule>
    <cfRule type="expression" dxfId="576" priority="320" stopIfTrue="1">
      <formula>AND(task_end&gt;=BM$5,task_start&lt;BM$5+1)</formula>
    </cfRule>
  </conditionalFormatting>
  <conditionalFormatting sqref="BM47:DP47">
    <cfRule type="expression" dxfId="575" priority="321">
      <formula>AND(today&gt;=BM$5,today&lt;BM$5+1)</formula>
    </cfRule>
  </conditionalFormatting>
  <conditionalFormatting sqref="BM50:DP52 BM54:DP59">
    <cfRule type="expression" dxfId="574" priority="316">
      <formula>AND(task_start&lt;=BM$5,ROUNDDOWN((task_end-task_start+1)*task_progress,0)+task_start-1&gt;=BM$5)</formula>
    </cfRule>
    <cfRule type="expression" dxfId="573" priority="317" stopIfTrue="1">
      <formula>AND(task_end&gt;=BM$5,task_start&lt;BM$5+1)</formula>
    </cfRule>
  </conditionalFormatting>
  <conditionalFormatting sqref="BM50:DP52 BM54:DP59">
    <cfRule type="expression" dxfId="572" priority="318">
      <formula>AND(today&gt;=BM$5,today&lt;BM$5+1)</formula>
    </cfRule>
  </conditionalFormatting>
  <conditionalFormatting sqref="FU10:HX11 FU13:HX14 FU16:HX20 FU22:HX28 FU31:HX32 FU34:HX36 FU39:HX44 FU46:HX46">
    <cfRule type="expression" dxfId="571" priority="232">
      <formula>AND(task_start&lt;=FU$5,ROUNDDOWN((task_end-task_start+1)*task_progress,0)+task_start-1&gt;=FU$5)</formula>
    </cfRule>
    <cfRule type="expression" dxfId="570" priority="233" stopIfTrue="1">
      <formula>AND(task_end&gt;=FU$5,task_start&lt;FU$5+1)</formula>
    </cfRule>
  </conditionalFormatting>
  <conditionalFormatting sqref="FU5:HX6 FU10:HX11 FU13:HX14 FU16:HX20 FU22:HX28 FU31:HX32 FU34:HX36 FU39:HX44 FU46:HX46">
    <cfRule type="expression" dxfId="569" priority="234">
      <formula>AND(today&gt;=FU$5,today&lt;FU$5+1)</formula>
    </cfRule>
  </conditionalFormatting>
  <conditionalFormatting sqref="BM61:DP64">
    <cfRule type="expression" dxfId="568" priority="313">
      <formula>AND(task_start&lt;=BM$5,ROUNDDOWN((task_end-task_start+1)*task_progress,0)+task_start-1&gt;=BM$5)</formula>
    </cfRule>
    <cfRule type="expression" dxfId="567" priority="314" stopIfTrue="1">
      <formula>AND(task_end&gt;=BM$5,task_start&lt;BM$5+1)</formula>
    </cfRule>
  </conditionalFormatting>
  <conditionalFormatting sqref="BM61:DP64">
    <cfRule type="expression" dxfId="566" priority="315">
      <formula>AND(today&gt;=BM$5,today&lt;BM$5+1)</formula>
    </cfRule>
  </conditionalFormatting>
  <conditionalFormatting sqref="BM9:DP9">
    <cfRule type="expression" dxfId="565" priority="310">
      <formula>AND(task_start&lt;=BM$5,ROUNDDOWN((task_end-task_start+1)*task_progress,0)+task_start-1&gt;=BM$5)</formula>
    </cfRule>
    <cfRule type="expression" dxfId="564" priority="311" stopIfTrue="1">
      <formula>AND(task_end&gt;=BM$5,task_start&lt;BM$5+1)</formula>
    </cfRule>
  </conditionalFormatting>
  <conditionalFormatting sqref="BM9:DP9">
    <cfRule type="expression" dxfId="563" priority="312">
      <formula>AND(today&gt;=BM$5,today&lt;BM$5+1)</formula>
    </cfRule>
  </conditionalFormatting>
  <conditionalFormatting sqref="BM12:DP12">
    <cfRule type="expression" dxfId="562" priority="307">
      <formula>AND(task_start&lt;=BM$5,ROUNDDOWN((task_end-task_start+1)*task_progress,0)+task_start-1&gt;=BM$5)</formula>
    </cfRule>
    <cfRule type="expression" dxfId="561" priority="308" stopIfTrue="1">
      <formula>AND(task_end&gt;=BM$5,task_start&lt;BM$5+1)</formula>
    </cfRule>
  </conditionalFormatting>
  <conditionalFormatting sqref="BM12:DP12">
    <cfRule type="expression" dxfId="560" priority="309">
      <formula>AND(today&gt;=BM$5,today&lt;BM$5+1)</formula>
    </cfRule>
  </conditionalFormatting>
  <conditionalFormatting sqref="BM15:DP15">
    <cfRule type="expression" dxfId="559" priority="304">
      <formula>AND(task_start&lt;=BM$5,ROUNDDOWN((task_end-task_start+1)*task_progress,0)+task_start-1&gt;=BM$5)</formula>
    </cfRule>
    <cfRule type="expression" dxfId="558" priority="305" stopIfTrue="1">
      <formula>AND(task_end&gt;=BM$5,task_start&lt;BM$5+1)</formula>
    </cfRule>
  </conditionalFormatting>
  <conditionalFormatting sqref="BM15:DP15">
    <cfRule type="expression" dxfId="557" priority="306">
      <formula>AND(today&gt;=BM$5,today&lt;BM$5+1)</formula>
    </cfRule>
  </conditionalFormatting>
  <conditionalFormatting sqref="BM21:DP21">
    <cfRule type="expression" dxfId="556" priority="301">
      <formula>AND(task_start&lt;=BM$5,ROUNDDOWN((task_end-task_start+1)*task_progress,0)+task_start-1&gt;=BM$5)</formula>
    </cfRule>
    <cfRule type="expression" dxfId="555" priority="302" stopIfTrue="1">
      <formula>AND(task_end&gt;=BM$5,task_start&lt;BM$5+1)</formula>
    </cfRule>
  </conditionalFormatting>
  <conditionalFormatting sqref="BM21:DP21">
    <cfRule type="expression" dxfId="554" priority="303">
      <formula>AND(today&gt;=BM$5,today&lt;BM$5+1)</formula>
    </cfRule>
  </conditionalFormatting>
  <conditionalFormatting sqref="BM30:DP30">
    <cfRule type="expression" dxfId="553" priority="298">
      <formula>AND(task_start&lt;=BM$5,ROUNDDOWN((task_end-task_start+1)*task_progress,0)+task_start-1&gt;=BM$5)</formula>
    </cfRule>
    <cfRule type="expression" dxfId="552" priority="299" stopIfTrue="1">
      <formula>AND(task_end&gt;=BM$5,task_start&lt;BM$5+1)</formula>
    </cfRule>
  </conditionalFormatting>
  <conditionalFormatting sqref="BM30:DP30">
    <cfRule type="expression" dxfId="551" priority="300">
      <formula>AND(today&gt;=BM$5,today&lt;BM$5+1)</formula>
    </cfRule>
  </conditionalFormatting>
  <conditionalFormatting sqref="BM33:DP33">
    <cfRule type="expression" dxfId="550" priority="295">
      <formula>AND(task_start&lt;=BM$5,ROUNDDOWN((task_end-task_start+1)*task_progress,0)+task_start-1&gt;=BM$5)</formula>
    </cfRule>
    <cfRule type="expression" dxfId="549" priority="296" stopIfTrue="1">
      <formula>AND(task_end&gt;=BM$5,task_start&lt;BM$5+1)</formula>
    </cfRule>
  </conditionalFormatting>
  <conditionalFormatting sqref="HY33:KB33">
    <cfRule type="expression" dxfId="548" priority="165">
      <formula>AND(today&gt;=HY$5,today&lt;HY$5+1)</formula>
    </cfRule>
  </conditionalFormatting>
  <conditionalFormatting sqref="BM38:DP38">
    <cfRule type="expression" dxfId="547" priority="292">
      <formula>AND(task_start&lt;=BM$5,ROUNDDOWN((task_end-task_start+1)*task_progress,0)+task_start-1&gt;=BM$5)</formula>
    </cfRule>
    <cfRule type="expression" dxfId="546" priority="293" stopIfTrue="1">
      <formula>AND(task_end&gt;=BM$5,task_start&lt;BM$5+1)</formula>
    </cfRule>
  </conditionalFormatting>
  <conditionalFormatting sqref="BM38:DP38">
    <cfRule type="expression" dxfId="545" priority="294">
      <formula>AND(today&gt;=BM$5,today&lt;BM$5+1)</formula>
    </cfRule>
  </conditionalFormatting>
  <conditionalFormatting sqref="BM45:DP45">
    <cfRule type="expression" dxfId="544" priority="289">
      <formula>AND(task_start&lt;=BM$5,ROUNDDOWN((task_end-task_start+1)*task_progress,0)+task_start-1&gt;=BM$5)</formula>
    </cfRule>
    <cfRule type="expression" dxfId="543" priority="290" stopIfTrue="1">
      <formula>AND(task_end&gt;=BM$5,task_start&lt;BM$5+1)</formula>
    </cfRule>
  </conditionalFormatting>
  <conditionalFormatting sqref="BM45:DP45">
    <cfRule type="expression" dxfId="542" priority="291">
      <formula>AND(today&gt;=BM$5,today&lt;BM$5+1)</formula>
    </cfRule>
  </conditionalFormatting>
  <conditionalFormatting sqref="BM49:DP49">
    <cfRule type="expression" dxfId="541" priority="286">
      <formula>AND(task_start&lt;=BM$5,ROUNDDOWN((task_end-task_start+1)*task_progress,0)+task_start-1&gt;=BM$5)</formula>
    </cfRule>
    <cfRule type="expression" dxfId="540" priority="287" stopIfTrue="1">
      <formula>AND(task_end&gt;=BM$5,task_start&lt;BM$5+1)</formula>
    </cfRule>
  </conditionalFormatting>
  <conditionalFormatting sqref="BM49:DP49">
    <cfRule type="expression" dxfId="539" priority="288">
      <formula>AND(today&gt;=BM$5,today&lt;BM$5+1)</formula>
    </cfRule>
  </conditionalFormatting>
  <conditionalFormatting sqref="BM53:DP53">
    <cfRule type="expression" dxfId="538" priority="283">
      <formula>AND(task_start&lt;=BM$5,ROUNDDOWN((task_end-task_start+1)*task_progress,0)+task_start-1&gt;=BM$5)</formula>
    </cfRule>
    <cfRule type="expression" dxfId="537" priority="284" stopIfTrue="1">
      <formula>AND(task_end&gt;=BM$5,task_start&lt;BM$5+1)</formula>
    </cfRule>
  </conditionalFormatting>
  <conditionalFormatting sqref="BM53:DP53">
    <cfRule type="expression" dxfId="536" priority="285">
      <formula>AND(today&gt;=BM$5,today&lt;BM$5+1)</formula>
    </cfRule>
  </conditionalFormatting>
  <conditionalFormatting sqref="DQ10:FT11 DQ13:FT14 DQ16:FT20 DQ22:FT28 DQ31:FT32 DQ34:FT36 DQ39:FT44 DQ46:FT46">
    <cfRule type="expression" dxfId="535" priority="280">
      <formula>AND(task_start&lt;=DQ$5,ROUNDDOWN((task_end-task_start+1)*task_progress,0)+task_start-1&gt;=DQ$5)</formula>
    </cfRule>
    <cfRule type="expression" dxfId="534" priority="281" stopIfTrue="1">
      <formula>AND(task_end&gt;=DQ$5,task_start&lt;DQ$5+1)</formula>
    </cfRule>
  </conditionalFormatting>
  <conditionalFormatting sqref="DQ5:FT6 DQ10:FT11 DQ13:FT14 DQ16:FT20 DQ22:FT28 DQ31:FT32 DQ34:FT36 DQ39:FT44 DQ46:FT46">
    <cfRule type="expression" dxfId="533" priority="282">
      <formula>AND(today&gt;=DQ$5,today&lt;DQ$5+1)</formula>
    </cfRule>
  </conditionalFormatting>
  <conditionalFormatting sqref="DQ47:FT47">
    <cfRule type="expression" dxfId="532" priority="274">
      <formula>AND(task_start&lt;=DQ$5,ROUNDDOWN((task_end-task_start+1)*task_progress,0)+task_start-1&gt;=DQ$5)</formula>
    </cfRule>
    <cfRule type="expression" dxfId="531" priority="275" stopIfTrue="1">
      <formula>AND(task_end&gt;=DQ$5,task_start&lt;DQ$5+1)</formula>
    </cfRule>
  </conditionalFormatting>
  <conditionalFormatting sqref="DQ47:FT47">
    <cfRule type="expression" dxfId="530" priority="276">
      <formula>AND(today&gt;=DQ$5,today&lt;DQ$5+1)</formula>
    </cfRule>
  </conditionalFormatting>
  <conditionalFormatting sqref="DQ50:FT52 DQ54:FT59">
    <cfRule type="expression" dxfId="529" priority="271">
      <formula>AND(task_start&lt;=DQ$5,ROUNDDOWN((task_end-task_start+1)*task_progress,0)+task_start-1&gt;=DQ$5)</formula>
    </cfRule>
    <cfRule type="expression" dxfId="528" priority="272" stopIfTrue="1">
      <formula>AND(task_end&gt;=DQ$5,task_start&lt;DQ$5+1)</formula>
    </cfRule>
  </conditionalFormatting>
  <conditionalFormatting sqref="DQ50:FT52 DQ54:FT59">
    <cfRule type="expression" dxfId="527" priority="273">
      <formula>AND(today&gt;=DQ$5,today&lt;DQ$5+1)</formula>
    </cfRule>
  </conditionalFormatting>
  <conditionalFormatting sqref="HY47:KB47">
    <cfRule type="expression" dxfId="526" priority="187">
      <formula>AND(task_start&lt;=HY$5,ROUNDDOWN((task_end-task_start+1)*task_progress,0)+task_start-1&gt;=HY$5)</formula>
    </cfRule>
    <cfRule type="expression" dxfId="525" priority="188" stopIfTrue="1">
      <formula>AND(task_end&gt;=HY$5,task_start&lt;HY$5+1)</formula>
    </cfRule>
  </conditionalFormatting>
  <conditionalFormatting sqref="HY47:KB47">
    <cfRule type="expression" dxfId="524" priority="189">
      <formula>AND(today&gt;=HY$5,today&lt;HY$5+1)</formula>
    </cfRule>
  </conditionalFormatting>
  <conditionalFormatting sqref="DQ61:FT64">
    <cfRule type="expression" dxfId="523" priority="268">
      <formula>AND(task_start&lt;=DQ$5,ROUNDDOWN((task_end-task_start+1)*task_progress,0)+task_start-1&gt;=DQ$5)</formula>
    </cfRule>
    <cfRule type="expression" dxfId="522" priority="269" stopIfTrue="1">
      <formula>AND(task_end&gt;=DQ$5,task_start&lt;DQ$5+1)</formula>
    </cfRule>
  </conditionalFormatting>
  <conditionalFormatting sqref="DQ61:FT64">
    <cfRule type="expression" dxfId="521" priority="270">
      <formula>AND(today&gt;=DQ$5,today&lt;DQ$5+1)</formula>
    </cfRule>
  </conditionalFormatting>
  <conditionalFormatting sqref="DQ9:FT9">
    <cfRule type="expression" dxfId="520" priority="265">
      <formula>AND(task_start&lt;=DQ$5,ROUNDDOWN((task_end-task_start+1)*task_progress,0)+task_start-1&gt;=DQ$5)</formula>
    </cfRule>
    <cfRule type="expression" dxfId="519" priority="266" stopIfTrue="1">
      <formula>AND(task_end&gt;=DQ$5,task_start&lt;DQ$5+1)</formula>
    </cfRule>
  </conditionalFormatting>
  <conditionalFormatting sqref="DQ9:FT9">
    <cfRule type="expression" dxfId="518" priority="267">
      <formula>AND(today&gt;=DQ$5,today&lt;DQ$5+1)</formula>
    </cfRule>
  </conditionalFormatting>
  <conditionalFormatting sqref="DQ12:FT12">
    <cfRule type="expression" dxfId="517" priority="262">
      <formula>AND(task_start&lt;=DQ$5,ROUNDDOWN((task_end-task_start+1)*task_progress,0)+task_start-1&gt;=DQ$5)</formula>
    </cfRule>
    <cfRule type="expression" dxfId="516" priority="263" stopIfTrue="1">
      <formula>AND(task_end&gt;=DQ$5,task_start&lt;DQ$5+1)</formula>
    </cfRule>
  </conditionalFormatting>
  <conditionalFormatting sqref="DQ12:FT12">
    <cfRule type="expression" dxfId="515" priority="264">
      <formula>AND(today&gt;=DQ$5,today&lt;DQ$5+1)</formula>
    </cfRule>
  </conditionalFormatting>
  <conditionalFormatting sqref="DQ15:FT15">
    <cfRule type="expression" dxfId="514" priority="259">
      <formula>AND(task_start&lt;=DQ$5,ROUNDDOWN((task_end-task_start+1)*task_progress,0)+task_start-1&gt;=DQ$5)</formula>
    </cfRule>
    <cfRule type="expression" dxfId="513" priority="260" stopIfTrue="1">
      <formula>AND(task_end&gt;=DQ$5,task_start&lt;DQ$5+1)</formula>
    </cfRule>
  </conditionalFormatting>
  <conditionalFormatting sqref="DQ15:FT15">
    <cfRule type="expression" dxfId="512" priority="261">
      <formula>AND(today&gt;=DQ$5,today&lt;DQ$5+1)</formula>
    </cfRule>
  </conditionalFormatting>
  <conditionalFormatting sqref="DQ21:FT21">
    <cfRule type="expression" dxfId="511" priority="256">
      <formula>AND(task_start&lt;=DQ$5,ROUNDDOWN((task_end-task_start+1)*task_progress,0)+task_start-1&gt;=DQ$5)</formula>
    </cfRule>
    <cfRule type="expression" dxfId="510" priority="257" stopIfTrue="1">
      <formula>AND(task_end&gt;=DQ$5,task_start&lt;DQ$5+1)</formula>
    </cfRule>
  </conditionalFormatting>
  <conditionalFormatting sqref="DQ21:FT21">
    <cfRule type="expression" dxfId="509" priority="258">
      <formula>AND(today&gt;=DQ$5,today&lt;DQ$5+1)</formula>
    </cfRule>
  </conditionalFormatting>
  <conditionalFormatting sqref="DQ30:FT30">
    <cfRule type="expression" dxfId="508" priority="253">
      <formula>AND(task_start&lt;=DQ$5,ROUNDDOWN((task_end-task_start+1)*task_progress,0)+task_start-1&gt;=DQ$5)</formula>
    </cfRule>
    <cfRule type="expression" dxfId="507" priority="254" stopIfTrue="1">
      <formula>AND(task_end&gt;=DQ$5,task_start&lt;DQ$5+1)</formula>
    </cfRule>
  </conditionalFormatting>
  <conditionalFormatting sqref="DQ30:FT30">
    <cfRule type="expression" dxfId="506" priority="255">
      <formula>AND(today&gt;=DQ$5,today&lt;DQ$5+1)</formula>
    </cfRule>
  </conditionalFormatting>
  <conditionalFormatting sqref="DQ33:FT33">
    <cfRule type="expression" dxfId="505" priority="250">
      <formula>AND(task_start&lt;=DQ$5,ROUNDDOWN((task_end-task_start+1)*task_progress,0)+task_start-1&gt;=DQ$5)</formula>
    </cfRule>
    <cfRule type="expression" dxfId="504" priority="251" stopIfTrue="1">
      <formula>AND(task_end&gt;=DQ$5,task_start&lt;DQ$5+1)</formula>
    </cfRule>
  </conditionalFormatting>
  <conditionalFormatting sqref="DQ33:FT33">
    <cfRule type="expression" dxfId="503" priority="252">
      <formula>AND(today&gt;=DQ$5,today&lt;DQ$5+1)</formula>
    </cfRule>
  </conditionalFormatting>
  <conditionalFormatting sqref="DQ38:FT38">
    <cfRule type="expression" dxfId="502" priority="247">
      <formula>AND(task_start&lt;=DQ$5,ROUNDDOWN((task_end-task_start+1)*task_progress,0)+task_start-1&gt;=DQ$5)</formula>
    </cfRule>
    <cfRule type="expression" dxfId="501" priority="248" stopIfTrue="1">
      <formula>AND(task_end&gt;=DQ$5,task_start&lt;DQ$5+1)</formula>
    </cfRule>
  </conditionalFormatting>
  <conditionalFormatting sqref="DQ38:FT38">
    <cfRule type="expression" dxfId="500" priority="249">
      <formula>AND(today&gt;=DQ$5,today&lt;DQ$5+1)</formula>
    </cfRule>
  </conditionalFormatting>
  <conditionalFormatting sqref="DQ45:FT45">
    <cfRule type="expression" dxfId="499" priority="244">
      <formula>AND(task_start&lt;=DQ$5,ROUNDDOWN((task_end-task_start+1)*task_progress,0)+task_start-1&gt;=DQ$5)</formula>
    </cfRule>
    <cfRule type="expression" dxfId="498" priority="245" stopIfTrue="1">
      <formula>AND(task_end&gt;=DQ$5,task_start&lt;DQ$5+1)</formula>
    </cfRule>
  </conditionalFormatting>
  <conditionalFormatting sqref="DQ45:FT45">
    <cfRule type="expression" dxfId="497" priority="246">
      <formula>AND(today&gt;=DQ$5,today&lt;DQ$5+1)</formula>
    </cfRule>
  </conditionalFormatting>
  <conditionalFormatting sqref="DQ49:FT49">
    <cfRule type="expression" dxfId="496" priority="241">
      <formula>AND(task_start&lt;=DQ$5,ROUNDDOWN((task_end-task_start+1)*task_progress,0)+task_start-1&gt;=DQ$5)</formula>
    </cfRule>
    <cfRule type="expression" dxfId="495" priority="242" stopIfTrue="1">
      <formula>AND(task_end&gt;=DQ$5,task_start&lt;DQ$5+1)</formula>
    </cfRule>
  </conditionalFormatting>
  <conditionalFormatting sqref="DQ49:FT49">
    <cfRule type="expression" dxfId="494" priority="243">
      <formula>AND(today&gt;=DQ$5,today&lt;DQ$5+1)</formula>
    </cfRule>
  </conditionalFormatting>
  <conditionalFormatting sqref="DQ53:FT53">
    <cfRule type="expression" dxfId="493" priority="238">
      <formula>AND(task_start&lt;=DQ$5,ROUNDDOWN((task_end-task_start+1)*task_progress,0)+task_start-1&gt;=DQ$5)</formula>
    </cfRule>
    <cfRule type="expression" dxfId="492" priority="239" stopIfTrue="1">
      <formula>AND(task_end&gt;=DQ$5,task_start&lt;DQ$5+1)</formula>
    </cfRule>
  </conditionalFormatting>
  <conditionalFormatting sqref="DQ53:FT53">
    <cfRule type="expression" dxfId="491" priority="240">
      <formula>AND(today&gt;=DQ$5,today&lt;DQ$5+1)</formula>
    </cfRule>
  </conditionalFormatting>
  <conditionalFormatting sqref="KQ10:MT11 KQ13:MT14 KQ16:MT20 KQ22:MT28 KQ31:MT32 KQ34:MT36 KQ39:MT44 KQ46:MT46">
    <cfRule type="expression" dxfId="487" priority="100">
      <formula>AND(task_start&lt;=KQ$5,ROUNDDOWN((task_end-task_start+1)*task_progress,0)+task_start-1&gt;=KQ$5)</formula>
    </cfRule>
    <cfRule type="expression" dxfId="486" priority="101" stopIfTrue="1">
      <formula>AND(task_end&gt;=KQ$5,task_start&lt;KQ$5+1)</formula>
    </cfRule>
  </conditionalFormatting>
  <conditionalFormatting sqref="KQ5:MT6 KQ10:MT11 KQ13:MT14 KQ16:MT20 KQ22:MT28 KQ31:MT32 KQ34:MT36 KQ39:MT44 KQ46:MT46">
    <cfRule type="expression" dxfId="485" priority="102">
      <formula>AND(today&gt;=KQ$5,today&lt;KQ$5+1)</formula>
    </cfRule>
  </conditionalFormatting>
  <conditionalFormatting sqref="FU47:HX47">
    <cfRule type="expression" dxfId="484" priority="229">
      <formula>AND(task_start&lt;=FU$5,ROUNDDOWN((task_end-task_start+1)*task_progress,0)+task_start-1&gt;=FU$5)</formula>
    </cfRule>
    <cfRule type="expression" dxfId="483" priority="230" stopIfTrue="1">
      <formula>AND(task_end&gt;=FU$5,task_start&lt;FU$5+1)</formula>
    </cfRule>
  </conditionalFormatting>
  <conditionalFormatting sqref="FU47:HX47">
    <cfRule type="expression" dxfId="482" priority="231">
      <formula>AND(today&gt;=FU$5,today&lt;FU$5+1)</formula>
    </cfRule>
  </conditionalFormatting>
  <conditionalFormatting sqref="FU50:HX52 FU54:HX59">
    <cfRule type="expression" dxfId="481" priority="226">
      <formula>AND(task_start&lt;=FU$5,ROUNDDOWN((task_end-task_start+1)*task_progress,0)+task_start-1&gt;=FU$5)</formula>
    </cfRule>
    <cfRule type="expression" dxfId="480" priority="227" stopIfTrue="1">
      <formula>AND(task_end&gt;=FU$5,task_start&lt;FU$5+1)</formula>
    </cfRule>
  </conditionalFormatting>
  <conditionalFormatting sqref="FU50:HX52 FU54:HX59">
    <cfRule type="expression" dxfId="479" priority="228">
      <formula>AND(today&gt;=FU$5,today&lt;FU$5+1)</formula>
    </cfRule>
  </conditionalFormatting>
  <conditionalFormatting sqref="FU61:HX64">
    <cfRule type="expression" dxfId="478" priority="223">
      <formula>AND(task_start&lt;=FU$5,ROUNDDOWN((task_end-task_start+1)*task_progress,0)+task_start-1&gt;=FU$5)</formula>
    </cfRule>
    <cfRule type="expression" dxfId="477" priority="224" stopIfTrue="1">
      <formula>AND(task_end&gt;=FU$5,task_start&lt;FU$5+1)</formula>
    </cfRule>
  </conditionalFormatting>
  <conditionalFormatting sqref="FU61:HX64">
    <cfRule type="expression" dxfId="476" priority="225">
      <formula>AND(today&gt;=FU$5,today&lt;FU$5+1)</formula>
    </cfRule>
  </conditionalFormatting>
  <conditionalFormatting sqref="FU9:HX9">
    <cfRule type="expression" dxfId="475" priority="220">
      <formula>AND(task_start&lt;=FU$5,ROUNDDOWN((task_end-task_start+1)*task_progress,0)+task_start-1&gt;=FU$5)</formula>
    </cfRule>
    <cfRule type="expression" dxfId="474" priority="221" stopIfTrue="1">
      <formula>AND(task_end&gt;=FU$5,task_start&lt;FU$5+1)</formula>
    </cfRule>
  </conditionalFormatting>
  <conditionalFormatting sqref="FU9:HX9">
    <cfRule type="expression" dxfId="473" priority="222">
      <formula>AND(today&gt;=FU$5,today&lt;FU$5+1)</formula>
    </cfRule>
  </conditionalFormatting>
  <conditionalFormatting sqref="FU12:HX12">
    <cfRule type="expression" dxfId="472" priority="217">
      <formula>AND(task_start&lt;=FU$5,ROUNDDOWN((task_end-task_start+1)*task_progress,0)+task_start-1&gt;=FU$5)</formula>
    </cfRule>
    <cfRule type="expression" dxfId="471" priority="218" stopIfTrue="1">
      <formula>AND(task_end&gt;=FU$5,task_start&lt;FU$5+1)</formula>
    </cfRule>
  </conditionalFormatting>
  <conditionalFormatting sqref="FU12:HX12">
    <cfRule type="expression" dxfId="470" priority="219">
      <formula>AND(today&gt;=FU$5,today&lt;FU$5+1)</formula>
    </cfRule>
  </conditionalFormatting>
  <conditionalFormatting sqref="FU15:HX15">
    <cfRule type="expression" dxfId="469" priority="214">
      <formula>AND(task_start&lt;=FU$5,ROUNDDOWN((task_end-task_start+1)*task_progress,0)+task_start-1&gt;=FU$5)</formula>
    </cfRule>
    <cfRule type="expression" dxfId="468" priority="215" stopIfTrue="1">
      <formula>AND(task_end&gt;=FU$5,task_start&lt;FU$5+1)</formula>
    </cfRule>
  </conditionalFormatting>
  <conditionalFormatting sqref="FU15:HX15">
    <cfRule type="expression" dxfId="467" priority="216">
      <formula>AND(today&gt;=FU$5,today&lt;FU$5+1)</formula>
    </cfRule>
  </conditionalFormatting>
  <conditionalFormatting sqref="FU21:HX21">
    <cfRule type="expression" dxfId="466" priority="211">
      <formula>AND(task_start&lt;=FU$5,ROUNDDOWN((task_end-task_start+1)*task_progress,0)+task_start-1&gt;=FU$5)</formula>
    </cfRule>
    <cfRule type="expression" dxfId="465" priority="212" stopIfTrue="1">
      <formula>AND(task_end&gt;=FU$5,task_start&lt;FU$5+1)</formula>
    </cfRule>
  </conditionalFormatting>
  <conditionalFormatting sqref="FU21:HX21">
    <cfRule type="expression" dxfId="464" priority="213">
      <formula>AND(today&gt;=FU$5,today&lt;FU$5+1)</formula>
    </cfRule>
  </conditionalFormatting>
  <conditionalFormatting sqref="FU30:HX30">
    <cfRule type="expression" dxfId="463" priority="208">
      <formula>AND(task_start&lt;=FU$5,ROUNDDOWN((task_end-task_start+1)*task_progress,0)+task_start-1&gt;=FU$5)</formula>
    </cfRule>
    <cfRule type="expression" dxfId="462" priority="209" stopIfTrue="1">
      <formula>AND(task_end&gt;=FU$5,task_start&lt;FU$5+1)</formula>
    </cfRule>
  </conditionalFormatting>
  <conditionalFormatting sqref="FU30:HX30">
    <cfRule type="expression" dxfId="461" priority="210">
      <formula>AND(today&gt;=FU$5,today&lt;FU$5+1)</formula>
    </cfRule>
  </conditionalFormatting>
  <conditionalFormatting sqref="FU33:HX33">
    <cfRule type="expression" dxfId="460" priority="205">
      <formula>AND(task_start&lt;=FU$5,ROUNDDOWN((task_end-task_start+1)*task_progress,0)+task_start-1&gt;=FU$5)</formula>
    </cfRule>
    <cfRule type="expression" dxfId="459" priority="206" stopIfTrue="1">
      <formula>AND(task_end&gt;=FU$5,task_start&lt;FU$5+1)</formula>
    </cfRule>
  </conditionalFormatting>
  <conditionalFormatting sqref="FU33:HX33">
    <cfRule type="expression" dxfId="458" priority="207">
      <formula>AND(today&gt;=FU$5,today&lt;FU$5+1)</formula>
    </cfRule>
  </conditionalFormatting>
  <conditionalFormatting sqref="FU38:HX38">
    <cfRule type="expression" dxfId="457" priority="202">
      <formula>AND(task_start&lt;=FU$5,ROUNDDOWN((task_end-task_start+1)*task_progress,0)+task_start-1&gt;=FU$5)</formula>
    </cfRule>
    <cfRule type="expression" dxfId="456" priority="203" stopIfTrue="1">
      <formula>AND(task_end&gt;=FU$5,task_start&lt;FU$5+1)</formula>
    </cfRule>
  </conditionalFormatting>
  <conditionalFormatting sqref="FU38:HX38">
    <cfRule type="expression" dxfId="455" priority="204">
      <formula>AND(today&gt;=FU$5,today&lt;FU$5+1)</formula>
    </cfRule>
  </conditionalFormatting>
  <conditionalFormatting sqref="FU45:HX45">
    <cfRule type="expression" dxfId="454" priority="199">
      <formula>AND(task_start&lt;=FU$5,ROUNDDOWN((task_end-task_start+1)*task_progress,0)+task_start-1&gt;=FU$5)</formula>
    </cfRule>
    <cfRule type="expression" dxfId="453" priority="200" stopIfTrue="1">
      <formula>AND(task_end&gt;=FU$5,task_start&lt;FU$5+1)</formula>
    </cfRule>
  </conditionalFormatting>
  <conditionalFormatting sqref="FU45:HX45">
    <cfRule type="expression" dxfId="452" priority="201">
      <formula>AND(today&gt;=FU$5,today&lt;FU$5+1)</formula>
    </cfRule>
  </conditionalFormatting>
  <conditionalFormatting sqref="FU49:HX49">
    <cfRule type="expression" dxfId="451" priority="196">
      <formula>AND(task_start&lt;=FU$5,ROUNDDOWN((task_end-task_start+1)*task_progress,0)+task_start-1&gt;=FU$5)</formula>
    </cfRule>
    <cfRule type="expression" dxfId="450" priority="197" stopIfTrue="1">
      <formula>AND(task_end&gt;=FU$5,task_start&lt;FU$5+1)</formula>
    </cfRule>
  </conditionalFormatting>
  <conditionalFormatting sqref="FU49:HX49">
    <cfRule type="expression" dxfId="449" priority="198">
      <formula>AND(today&gt;=FU$5,today&lt;FU$5+1)</formula>
    </cfRule>
  </conditionalFormatting>
  <conditionalFormatting sqref="FU53:HX53">
    <cfRule type="expression" dxfId="448" priority="193">
      <formula>AND(task_start&lt;=FU$5,ROUNDDOWN((task_end-task_start+1)*task_progress,0)+task_start-1&gt;=FU$5)</formula>
    </cfRule>
    <cfRule type="expression" dxfId="447" priority="194" stopIfTrue="1">
      <formula>AND(task_end&gt;=FU$5,task_start&lt;FU$5+1)</formula>
    </cfRule>
  </conditionalFormatting>
  <conditionalFormatting sqref="FU53:HX53">
    <cfRule type="expression" dxfId="446" priority="195">
      <formula>AND(today&gt;=FU$5,today&lt;FU$5+1)</formula>
    </cfRule>
  </conditionalFormatting>
  <conditionalFormatting sqref="HY10:KB11 HY13:KB14 HY16:KB20 HY22:KB28 HY31:KB32 HY34:KB36 HY39:KB44 HY46:KB46">
    <cfRule type="expression" dxfId="445" priority="190">
      <formula>AND(task_start&lt;=HY$5,ROUNDDOWN((task_end-task_start+1)*task_progress,0)+task_start-1&gt;=HY$5)</formula>
    </cfRule>
    <cfRule type="expression" dxfId="444" priority="191" stopIfTrue="1">
      <formula>AND(task_end&gt;=HY$5,task_start&lt;HY$5+1)</formula>
    </cfRule>
  </conditionalFormatting>
  <conditionalFormatting sqref="HY5:KB6 HY10:KB11 HY13:KB14 HY16:KB20 HY22:KB28 HY31:KB32 HY34:KB36 HY39:KB44 HY46:KB46">
    <cfRule type="expression" dxfId="443" priority="192">
      <formula>AND(today&gt;=HY$5,today&lt;HY$5+1)</formula>
    </cfRule>
  </conditionalFormatting>
  <conditionalFormatting sqref="HY50:KB52 HY54:KB59">
    <cfRule type="expression" dxfId="442" priority="184">
      <formula>AND(task_start&lt;=HY$5,ROUNDDOWN((task_end-task_start+1)*task_progress,0)+task_start-1&gt;=HY$5)</formula>
    </cfRule>
    <cfRule type="expression" dxfId="441" priority="185" stopIfTrue="1">
      <formula>AND(task_end&gt;=HY$5,task_start&lt;HY$5+1)</formula>
    </cfRule>
  </conditionalFormatting>
  <conditionalFormatting sqref="HY50:KB52 HY54:KB59">
    <cfRule type="expression" dxfId="440" priority="186">
      <formula>AND(today&gt;=HY$5,today&lt;HY$5+1)</formula>
    </cfRule>
  </conditionalFormatting>
  <conditionalFormatting sqref="HY61:KB64">
    <cfRule type="expression" dxfId="439" priority="181">
      <formula>AND(task_start&lt;=HY$5,ROUNDDOWN((task_end-task_start+1)*task_progress,0)+task_start-1&gt;=HY$5)</formula>
    </cfRule>
    <cfRule type="expression" dxfId="438" priority="182" stopIfTrue="1">
      <formula>AND(task_end&gt;=HY$5,task_start&lt;HY$5+1)</formula>
    </cfRule>
  </conditionalFormatting>
  <conditionalFormatting sqref="HY61:KB64">
    <cfRule type="expression" dxfId="437" priority="183">
      <formula>AND(today&gt;=HY$5,today&lt;HY$5+1)</formula>
    </cfRule>
  </conditionalFormatting>
  <conditionalFormatting sqref="HY9:KB9">
    <cfRule type="expression" dxfId="436" priority="178">
      <formula>AND(task_start&lt;=HY$5,ROUNDDOWN((task_end-task_start+1)*task_progress,0)+task_start-1&gt;=HY$5)</formula>
    </cfRule>
    <cfRule type="expression" dxfId="435" priority="179" stopIfTrue="1">
      <formula>AND(task_end&gt;=HY$5,task_start&lt;HY$5+1)</formula>
    </cfRule>
  </conditionalFormatting>
  <conditionalFormatting sqref="HY9:KB9">
    <cfRule type="expression" dxfId="434" priority="180">
      <formula>AND(today&gt;=HY$5,today&lt;HY$5+1)</formula>
    </cfRule>
  </conditionalFormatting>
  <conditionalFormatting sqref="HY12:KB12">
    <cfRule type="expression" dxfId="433" priority="175">
      <formula>AND(task_start&lt;=HY$5,ROUNDDOWN((task_end-task_start+1)*task_progress,0)+task_start-1&gt;=HY$5)</formula>
    </cfRule>
    <cfRule type="expression" dxfId="432" priority="176" stopIfTrue="1">
      <formula>AND(task_end&gt;=HY$5,task_start&lt;HY$5+1)</formula>
    </cfRule>
  </conditionalFormatting>
  <conditionalFormatting sqref="HY12:KB12">
    <cfRule type="expression" dxfId="431" priority="177">
      <formula>AND(today&gt;=HY$5,today&lt;HY$5+1)</formula>
    </cfRule>
  </conditionalFormatting>
  <conditionalFormatting sqref="HY15:KB15">
    <cfRule type="expression" dxfId="430" priority="172">
      <formula>AND(task_start&lt;=HY$5,ROUNDDOWN((task_end-task_start+1)*task_progress,0)+task_start-1&gt;=HY$5)</formula>
    </cfRule>
    <cfRule type="expression" dxfId="429" priority="173" stopIfTrue="1">
      <formula>AND(task_end&gt;=HY$5,task_start&lt;HY$5+1)</formula>
    </cfRule>
  </conditionalFormatting>
  <conditionalFormatting sqref="HY15:KB15">
    <cfRule type="expression" dxfId="428" priority="174">
      <formula>AND(today&gt;=HY$5,today&lt;HY$5+1)</formula>
    </cfRule>
  </conditionalFormatting>
  <conditionalFormatting sqref="HY21:KB21">
    <cfRule type="expression" dxfId="427" priority="169">
      <formula>AND(task_start&lt;=HY$5,ROUNDDOWN((task_end-task_start+1)*task_progress,0)+task_start-1&gt;=HY$5)</formula>
    </cfRule>
    <cfRule type="expression" dxfId="426" priority="170" stopIfTrue="1">
      <formula>AND(task_end&gt;=HY$5,task_start&lt;HY$5+1)</formula>
    </cfRule>
  </conditionalFormatting>
  <conditionalFormatting sqref="HY21:KB21">
    <cfRule type="expression" dxfId="425" priority="171">
      <formula>AND(today&gt;=HY$5,today&lt;HY$5+1)</formula>
    </cfRule>
  </conditionalFormatting>
  <conditionalFormatting sqref="HY30:KB30">
    <cfRule type="expression" dxfId="424" priority="166">
      <formula>AND(task_start&lt;=HY$5,ROUNDDOWN((task_end-task_start+1)*task_progress,0)+task_start-1&gt;=HY$5)</formula>
    </cfRule>
    <cfRule type="expression" dxfId="423" priority="167" stopIfTrue="1">
      <formula>AND(task_end&gt;=HY$5,task_start&lt;HY$5+1)</formula>
    </cfRule>
  </conditionalFormatting>
  <conditionalFormatting sqref="HY30:KB30">
    <cfRule type="expression" dxfId="422" priority="168">
      <formula>AND(today&gt;=HY$5,today&lt;HY$5+1)</formula>
    </cfRule>
  </conditionalFormatting>
  <conditionalFormatting sqref="HY33:KB33">
    <cfRule type="expression" dxfId="421" priority="163">
      <formula>AND(task_start&lt;=HY$5,ROUNDDOWN((task_end-task_start+1)*task_progress,0)+task_start-1&gt;=HY$5)</formula>
    </cfRule>
    <cfRule type="expression" dxfId="420" priority="164" stopIfTrue="1">
      <formula>AND(task_end&gt;=HY$5,task_start&lt;HY$5+1)</formula>
    </cfRule>
  </conditionalFormatting>
  <conditionalFormatting sqref="HY38:KB38">
    <cfRule type="expression" dxfId="419" priority="160">
      <formula>AND(task_start&lt;=HY$5,ROUNDDOWN((task_end-task_start+1)*task_progress,0)+task_start-1&gt;=HY$5)</formula>
    </cfRule>
    <cfRule type="expression" dxfId="418" priority="161" stopIfTrue="1">
      <formula>AND(task_end&gt;=HY$5,task_start&lt;HY$5+1)</formula>
    </cfRule>
  </conditionalFormatting>
  <conditionalFormatting sqref="HY38:KB38">
    <cfRule type="expression" dxfId="417" priority="162">
      <formula>AND(today&gt;=HY$5,today&lt;HY$5+1)</formula>
    </cfRule>
  </conditionalFormatting>
  <conditionalFormatting sqref="HY45:KB45">
    <cfRule type="expression" dxfId="416" priority="157">
      <formula>AND(task_start&lt;=HY$5,ROUNDDOWN((task_end-task_start+1)*task_progress,0)+task_start-1&gt;=HY$5)</formula>
    </cfRule>
    <cfRule type="expression" dxfId="415" priority="158" stopIfTrue="1">
      <formula>AND(task_end&gt;=HY$5,task_start&lt;HY$5+1)</formula>
    </cfRule>
  </conditionalFormatting>
  <conditionalFormatting sqref="HY45:KB45">
    <cfRule type="expression" dxfId="414" priority="159">
      <formula>AND(today&gt;=HY$5,today&lt;HY$5+1)</formula>
    </cfRule>
  </conditionalFormatting>
  <conditionalFormatting sqref="HY49:KB49">
    <cfRule type="expression" dxfId="413" priority="154">
      <formula>AND(task_start&lt;=HY$5,ROUNDDOWN((task_end-task_start+1)*task_progress,0)+task_start-1&gt;=HY$5)</formula>
    </cfRule>
    <cfRule type="expression" dxfId="412" priority="155" stopIfTrue="1">
      <formula>AND(task_end&gt;=HY$5,task_start&lt;HY$5+1)</formula>
    </cfRule>
  </conditionalFormatting>
  <conditionalFormatting sqref="HY49:KB49">
    <cfRule type="expression" dxfId="411" priority="156">
      <formula>AND(today&gt;=HY$5,today&lt;HY$5+1)</formula>
    </cfRule>
  </conditionalFormatting>
  <conditionalFormatting sqref="HY53:KB53">
    <cfRule type="expression" dxfId="410" priority="151">
      <formula>AND(task_start&lt;=HY$5,ROUNDDOWN((task_end-task_start+1)*task_progress,0)+task_start-1&gt;=HY$5)</formula>
    </cfRule>
    <cfRule type="expression" dxfId="409" priority="152" stopIfTrue="1">
      <formula>AND(task_end&gt;=HY$5,task_start&lt;HY$5+1)</formula>
    </cfRule>
  </conditionalFormatting>
  <conditionalFormatting sqref="HY53:KB53">
    <cfRule type="expression" dxfId="408" priority="153">
      <formula>AND(today&gt;=HY$5,today&lt;HY$5+1)</formula>
    </cfRule>
  </conditionalFormatting>
  <conditionalFormatting sqref="KC10:KP11 KC13:KP14 KC16:KP20 KC22:KP28 KC31:KP32 KC34:KP36 KC39:KP44 KC46:KP46">
    <cfRule type="expression" dxfId="404" priority="145">
      <formula>AND(task_start&lt;=KC$5,ROUNDDOWN((task_end-task_start+1)*task_progress,0)+task_start-1&gt;=KC$5)</formula>
    </cfRule>
    <cfRule type="expression" dxfId="403" priority="146" stopIfTrue="1">
      <formula>AND(task_end&gt;=KC$5,task_start&lt;KC$5+1)</formula>
    </cfRule>
  </conditionalFormatting>
  <conditionalFormatting sqref="KC5:KP6 KC10:KP11 KC13:KP14 KC16:KP20 KC22:KP28 KC31:KP32 KC34:KP36 KC39:KP44 KC46:KP46">
    <cfRule type="expression" dxfId="402" priority="147">
      <formula>AND(today&gt;=KC$5,today&lt;KC$5+1)</formula>
    </cfRule>
  </conditionalFormatting>
  <conditionalFormatting sqref="KC47:KP47">
    <cfRule type="expression" dxfId="401" priority="142">
      <formula>AND(task_start&lt;=KC$5,ROUNDDOWN((task_end-task_start+1)*task_progress,0)+task_start-1&gt;=KC$5)</formula>
    </cfRule>
    <cfRule type="expression" dxfId="400" priority="143" stopIfTrue="1">
      <formula>AND(task_end&gt;=KC$5,task_start&lt;KC$5+1)</formula>
    </cfRule>
  </conditionalFormatting>
  <conditionalFormatting sqref="KC47:KP47">
    <cfRule type="expression" dxfId="399" priority="144">
      <formula>AND(today&gt;=KC$5,today&lt;KC$5+1)</formula>
    </cfRule>
  </conditionalFormatting>
  <conditionalFormatting sqref="KC50:KP52 KC54:KP59">
    <cfRule type="expression" dxfId="398" priority="139">
      <formula>AND(task_start&lt;=KC$5,ROUNDDOWN((task_end-task_start+1)*task_progress,0)+task_start-1&gt;=KC$5)</formula>
    </cfRule>
    <cfRule type="expression" dxfId="397" priority="140" stopIfTrue="1">
      <formula>AND(task_end&gt;=KC$5,task_start&lt;KC$5+1)</formula>
    </cfRule>
  </conditionalFormatting>
  <conditionalFormatting sqref="KC50:KP52 KC54:KP59">
    <cfRule type="expression" dxfId="396" priority="141">
      <formula>AND(today&gt;=KC$5,today&lt;KC$5+1)</formula>
    </cfRule>
  </conditionalFormatting>
  <conditionalFormatting sqref="KC61:KP64">
    <cfRule type="expression" dxfId="395" priority="136">
      <formula>AND(task_start&lt;=KC$5,ROUNDDOWN((task_end-task_start+1)*task_progress,0)+task_start-1&gt;=KC$5)</formula>
    </cfRule>
    <cfRule type="expression" dxfId="394" priority="137" stopIfTrue="1">
      <formula>AND(task_end&gt;=KC$5,task_start&lt;KC$5+1)</formula>
    </cfRule>
  </conditionalFormatting>
  <conditionalFormatting sqref="KC61:KP64">
    <cfRule type="expression" dxfId="393" priority="138">
      <formula>AND(today&gt;=KC$5,today&lt;KC$5+1)</formula>
    </cfRule>
  </conditionalFormatting>
  <conditionalFormatting sqref="KC9:KP9">
    <cfRule type="expression" dxfId="392" priority="133">
      <formula>AND(task_start&lt;=KC$5,ROUNDDOWN((task_end-task_start+1)*task_progress,0)+task_start-1&gt;=KC$5)</formula>
    </cfRule>
    <cfRule type="expression" dxfId="391" priority="134" stopIfTrue="1">
      <formula>AND(task_end&gt;=KC$5,task_start&lt;KC$5+1)</formula>
    </cfRule>
  </conditionalFormatting>
  <conditionalFormatting sqref="KC9:KP9">
    <cfRule type="expression" dxfId="390" priority="135">
      <formula>AND(today&gt;=KC$5,today&lt;KC$5+1)</formula>
    </cfRule>
  </conditionalFormatting>
  <conditionalFormatting sqref="KC12:KP12">
    <cfRule type="expression" dxfId="389" priority="130">
      <formula>AND(task_start&lt;=KC$5,ROUNDDOWN((task_end-task_start+1)*task_progress,0)+task_start-1&gt;=KC$5)</formula>
    </cfRule>
    <cfRule type="expression" dxfId="388" priority="131" stopIfTrue="1">
      <formula>AND(task_end&gt;=KC$5,task_start&lt;KC$5+1)</formula>
    </cfRule>
  </conditionalFormatting>
  <conditionalFormatting sqref="KC12:KP12">
    <cfRule type="expression" dxfId="387" priority="132">
      <formula>AND(today&gt;=KC$5,today&lt;KC$5+1)</formula>
    </cfRule>
  </conditionalFormatting>
  <conditionalFormatting sqref="KC15:KP15">
    <cfRule type="expression" dxfId="386" priority="127">
      <formula>AND(task_start&lt;=KC$5,ROUNDDOWN((task_end-task_start+1)*task_progress,0)+task_start-1&gt;=KC$5)</formula>
    </cfRule>
    <cfRule type="expression" dxfId="385" priority="128" stopIfTrue="1">
      <formula>AND(task_end&gt;=KC$5,task_start&lt;KC$5+1)</formula>
    </cfRule>
  </conditionalFormatting>
  <conditionalFormatting sqref="KC15:KP15">
    <cfRule type="expression" dxfId="384" priority="129">
      <formula>AND(today&gt;=KC$5,today&lt;KC$5+1)</formula>
    </cfRule>
  </conditionalFormatting>
  <conditionalFormatting sqref="KC21:KP21">
    <cfRule type="expression" dxfId="383" priority="124">
      <formula>AND(task_start&lt;=KC$5,ROUNDDOWN((task_end-task_start+1)*task_progress,0)+task_start-1&gt;=KC$5)</formula>
    </cfRule>
    <cfRule type="expression" dxfId="382" priority="125" stopIfTrue="1">
      <formula>AND(task_end&gt;=KC$5,task_start&lt;KC$5+1)</formula>
    </cfRule>
  </conditionalFormatting>
  <conditionalFormatting sqref="KC21:KP21">
    <cfRule type="expression" dxfId="381" priority="126">
      <formula>AND(today&gt;=KC$5,today&lt;KC$5+1)</formula>
    </cfRule>
  </conditionalFormatting>
  <conditionalFormatting sqref="KC30:KP30">
    <cfRule type="expression" dxfId="380" priority="121">
      <formula>AND(task_start&lt;=KC$5,ROUNDDOWN((task_end-task_start+1)*task_progress,0)+task_start-1&gt;=KC$5)</formula>
    </cfRule>
    <cfRule type="expression" dxfId="379" priority="122" stopIfTrue="1">
      <formula>AND(task_end&gt;=KC$5,task_start&lt;KC$5+1)</formula>
    </cfRule>
  </conditionalFormatting>
  <conditionalFormatting sqref="KC30:KP30">
    <cfRule type="expression" dxfId="378" priority="123">
      <formula>AND(today&gt;=KC$5,today&lt;KC$5+1)</formula>
    </cfRule>
  </conditionalFormatting>
  <conditionalFormatting sqref="KC33:KP33">
    <cfRule type="expression" dxfId="377" priority="118">
      <formula>AND(task_start&lt;=KC$5,ROUNDDOWN((task_end-task_start+1)*task_progress,0)+task_start-1&gt;=KC$5)</formula>
    </cfRule>
    <cfRule type="expression" dxfId="376" priority="119" stopIfTrue="1">
      <formula>AND(task_end&gt;=KC$5,task_start&lt;KC$5+1)</formula>
    </cfRule>
  </conditionalFormatting>
  <conditionalFormatting sqref="KC33:KP33">
    <cfRule type="expression" dxfId="375" priority="120">
      <formula>AND(today&gt;=KC$5,today&lt;KC$5+1)</formula>
    </cfRule>
  </conditionalFormatting>
  <conditionalFormatting sqref="KC38:KP38">
    <cfRule type="expression" dxfId="374" priority="115">
      <formula>AND(task_start&lt;=KC$5,ROUNDDOWN((task_end-task_start+1)*task_progress,0)+task_start-1&gt;=KC$5)</formula>
    </cfRule>
    <cfRule type="expression" dxfId="373" priority="116" stopIfTrue="1">
      <formula>AND(task_end&gt;=KC$5,task_start&lt;KC$5+1)</formula>
    </cfRule>
  </conditionalFormatting>
  <conditionalFormatting sqref="KC38:KP38">
    <cfRule type="expression" dxfId="372" priority="117">
      <formula>AND(today&gt;=KC$5,today&lt;KC$5+1)</formula>
    </cfRule>
  </conditionalFormatting>
  <conditionalFormatting sqref="KC45:KP45">
    <cfRule type="expression" dxfId="371" priority="112">
      <formula>AND(task_start&lt;=KC$5,ROUNDDOWN((task_end-task_start+1)*task_progress,0)+task_start-1&gt;=KC$5)</formula>
    </cfRule>
    <cfRule type="expression" dxfId="370" priority="113" stopIfTrue="1">
      <formula>AND(task_end&gt;=KC$5,task_start&lt;KC$5+1)</formula>
    </cfRule>
  </conditionalFormatting>
  <conditionalFormatting sqref="KC45:KP45">
    <cfRule type="expression" dxfId="369" priority="114">
      <formula>AND(today&gt;=KC$5,today&lt;KC$5+1)</formula>
    </cfRule>
  </conditionalFormatting>
  <conditionalFormatting sqref="KC49:KP49">
    <cfRule type="expression" dxfId="368" priority="109">
      <formula>AND(task_start&lt;=KC$5,ROUNDDOWN((task_end-task_start+1)*task_progress,0)+task_start-1&gt;=KC$5)</formula>
    </cfRule>
    <cfRule type="expression" dxfId="367" priority="110" stopIfTrue="1">
      <formula>AND(task_end&gt;=KC$5,task_start&lt;KC$5+1)</formula>
    </cfRule>
  </conditionalFormatting>
  <conditionalFormatting sqref="KC49:KP49">
    <cfRule type="expression" dxfId="366" priority="111">
      <formula>AND(today&gt;=KC$5,today&lt;KC$5+1)</formula>
    </cfRule>
  </conditionalFormatting>
  <conditionalFormatting sqref="KC53:KP53">
    <cfRule type="expression" dxfId="365" priority="106">
      <formula>AND(task_start&lt;=KC$5,ROUNDDOWN((task_end-task_start+1)*task_progress,0)+task_start-1&gt;=KC$5)</formula>
    </cfRule>
    <cfRule type="expression" dxfId="364" priority="107" stopIfTrue="1">
      <formula>AND(task_end&gt;=KC$5,task_start&lt;KC$5+1)</formula>
    </cfRule>
  </conditionalFormatting>
  <conditionalFormatting sqref="KC53:KP53">
    <cfRule type="expression" dxfId="363" priority="108">
      <formula>AND(today&gt;=KC$5,today&lt;KC$5+1)</formula>
    </cfRule>
  </conditionalFormatting>
  <conditionalFormatting sqref="KQ47:MT47">
    <cfRule type="expression" dxfId="359" priority="97">
      <formula>AND(task_start&lt;=KQ$5,ROUNDDOWN((task_end-task_start+1)*task_progress,0)+task_start-1&gt;=KQ$5)</formula>
    </cfRule>
    <cfRule type="expression" dxfId="358" priority="98" stopIfTrue="1">
      <formula>AND(task_end&gt;=KQ$5,task_start&lt;KQ$5+1)</formula>
    </cfRule>
  </conditionalFormatting>
  <conditionalFormatting sqref="KQ47:MT47">
    <cfRule type="expression" dxfId="357" priority="99">
      <formula>AND(today&gt;=KQ$5,today&lt;KQ$5+1)</formula>
    </cfRule>
  </conditionalFormatting>
  <conditionalFormatting sqref="KQ50:MT52 KQ54:MT59">
    <cfRule type="expression" dxfId="356" priority="94">
      <formula>AND(task_start&lt;=KQ$5,ROUNDDOWN((task_end-task_start+1)*task_progress,0)+task_start-1&gt;=KQ$5)</formula>
    </cfRule>
    <cfRule type="expression" dxfId="355" priority="95" stopIfTrue="1">
      <formula>AND(task_end&gt;=KQ$5,task_start&lt;KQ$5+1)</formula>
    </cfRule>
  </conditionalFormatting>
  <conditionalFormatting sqref="KQ50:MT52 KQ54:MT59">
    <cfRule type="expression" dxfId="354" priority="96">
      <formula>AND(today&gt;=KQ$5,today&lt;KQ$5+1)</formula>
    </cfRule>
  </conditionalFormatting>
  <conditionalFormatting sqref="KQ61:MT64">
    <cfRule type="expression" dxfId="353" priority="91">
      <formula>AND(task_start&lt;=KQ$5,ROUNDDOWN((task_end-task_start+1)*task_progress,0)+task_start-1&gt;=KQ$5)</formula>
    </cfRule>
    <cfRule type="expression" dxfId="352" priority="92" stopIfTrue="1">
      <formula>AND(task_end&gt;=KQ$5,task_start&lt;KQ$5+1)</formula>
    </cfRule>
  </conditionalFormatting>
  <conditionalFormatting sqref="KQ61:MT64">
    <cfRule type="expression" dxfId="351" priority="93">
      <formula>AND(today&gt;=KQ$5,today&lt;KQ$5+1)</formula>
    </cfRule>
  </conditionalFormatting>
  <conditionalFormatting sqref="KQ9:MT9">
    <cfRule type="expression" dxfId="350" priority="88">
      <formula>AND(task_start&lt;=KQ$5,ROUNDDOWN((task_end-task_start+1)*task_progress,0)+task_start-1&gt;=KQ$5)</formula>
    </cfRule>
    <cfRule type="expression" dxfId="349" priority="89" stopIfTrue="1">
      <formula>AND(task_end&gt;=KQ$5,task_start&lt;KQ$5+1)</formula>
    </cfRule>
  </conditionalFormatting>
  <conditionalFormatting sqref="KQ9:MT9">
    <cfRule type="expression" dxfId="348" priority="90">
      <formula>AND(today&gt;=KQ$5,today&lt;KQ$5+1)</formula>
    </cfRule>
  </conditionalFormatting>
  <conditionalFormatting sqref="KQ12:MT12">
    <cfRule type="expression" dxfId="347" priority="85">
      <formula>AND(task_start&lt;=KQ$5,ROUNDDOWN((task_end-task_start+1)*task_progress,0)+task_start-1&gt;=KQ$5)</formula>
    </cfRule>
    <cfRule type="expression" dxfId="346" priority="86" stopIfTrue="1">
      <formula>AND(task_end&gt;=KQ$5,task_start&lt;KQ$5+1)</formula>
    </cfRule>
  </conditionalFormatting>
  <conditionalFormatting sqref="KQ12:MT12">
    <cfRule type="expression" dxfId="345" priority="87">
      <formula>AND(today&gt;=KQ$5,today&lt;KQ$5+1)</formula>
    </cfRule>
  </conditionalFormatting>
  <conditionalFormatting sqref="KQ15:MT15">
    <cfRule type="expression" dxfId="344" priority="82">
      <formula>AND(task_start&lt;=KQ$5,ROUNDDOWN((task_end-task_start+1)*task_progress,0)+task_start-1&gt;=KQ$5)</formula>
    </cfRule>
    <cfRule type="expression" dxfId="343" priority="83" stopIfTrue="1">
      <formula>AND(task_end&gt;=KQ$5,task_start&lt;KQ$5+1)</formula>
    </cfRule>
  </conditionalFormatting>
  <conditionalFormatting sqref="KQ15:MT15">
    <cfRule type="expression" dxfId="342" priority="84">
      <formula>AND(today&gt;=KQ$5,today&lt;KQ$5+1)</formula>
    </cfRule>
  </conditionalFormatting>
  <conditionalFormatting sqref="KQ21:MT21">
    <cfRule type="expression" dxfId="341" priority="79">
      <formula>AND(task_start&lt;=KQ$5,ROUNDDOWN((task_end-task_start+1)*task_progress,0)+task_start-1&gt;=KQ$5)</formula>
    </cfRule>
    <cfRule type="expression" dxfId="340" priority="80" stopIfTrue="1">
      <formula>AND(task_end&gt;=KQ$5,task_start&lt;KQ$5+1)</formula>
    </cfRule>
  </conditionalFormatting>
  <conditionalFormatting sqref="KQ21:MT21">
    <cfRule type="expression" dxfId="339" priority="81">
      <formula>AND(today&gt;=KQ$5,today&lt;KQ$5+1)</formula>
    </cfRule>
  </conditionalFormatting>
  <conditionalFormatting sqref="KQ30:MT30">
    <cfRule type="expression" dxfId="338" priority="76">
      <formula>AND(task_start&lt;=KQ$5,ROUNDDOWN((task_end-task_start+1)*task_progress,0)+task_start-1&gt;=KQ$5)</formula>
    </cfRule>
    <cfRule type="expression" dxfId="337" priority="77" stopIfTrue="1">
      <formula>AND(task_end&gt;=KQ$5,task_start&lt;KQ$5+1)</formula>
    </cfRule>
  </conditionalFormatting>
  <conditionalFormatting sqref="KQ30:MT30">
    <cfRule type="expression" dxfId="336" priority="78">
      <formula>AND(today&gt;=KQ$5,today&lt;KQ$5+1)</formula>
    </cfRule>
  </conditionalFormatting>
  <conditionalFormatting sqref="KQ33:MT33">
    <cfRule type="expression" dxfId="335" priority="73">
      <formula>AND(task_start&lt;=KQ$5,ROUNDDOWN((task_end-task_start+1)*task_progress,0)+task_start-1&gt;=KQ$5)</formula>
    </cfRule>
    <cfRule type="expression" dxfId="334" priority="74" stopIfTrue="1">
      <formula>AND(task_end&gt;=KQ$5,task_start&lt;KQ$5+1)</formula>
    </cfRule>
  </conditionalFormatting>
  <conditionalFormatting sqref="KQ33:MT33">
    <cfRule type="expression" dxfId="333" priority="75">
      <formula>AND(today&gt;=KQ$5,today&lt;KQ$5+1)</formula>
    </cfRule>
  </conditionalFormatting>
  <conditionalFormatting sqref="KQ38:MT38">
    <cfRule type="expression" dxfId="332" priority="70">
      <formula>AND(task_start&lt;=KQ$5,ROUNDDOWN((task_end-task_start+1)*task_progress,0)+task_start-1&gt;=KQ$5)</formula>
    </cfRule>
    <cfRule type="expression" dxfId="331" priority="71" stopIfTrue="1">
      <formula>AND(task_end&gt;=KQ$5,task_start&lt;KQ$5+1)</formula>
    </cfRule>
  </conditionalFormatting>
  <conditionalFormatting sqref="KQ38:MT38">
    <cfRule type="expression" dxfId="330" priority="72">
      <formula>AND(today&gt;=KQ$5,today&lt;KQ$5+1)</formula>
    </cfRule>
  </conditionalFormatting>
  <conditionalFormatting sqref="KQ45:MT45">
    <cfRule type="expression" dxfId="329" priority="67">
      <formula>AND(task_start&lt;=KQ$5,ROUNDDOWN((task_end-task_start+1)*task_progress,0)+task_start-1&gt;=KQ$5)</formula>
    </cfRule>
    <cfRule type="expression" dxfId="328" priority="68" stopIfTrue="1">
      <formula>AND(task_end&gt;=KQ$5,task_start&lt;KQ$5+1)</formula>
    </cfRule>
  </conditionalFormatting>
  <conditionalFormatting sqref="KQ45:MT45">
    <cfRule type="expression" dxfId="327" priority="69">
      <formula>AND(today&gt;=KQ$5,today&lt;KQ$5+1)</formula>
    </cfRule>
  </conditionalFormatting>
  <conditionalFormatting sqref="KQ49:MT49">
    <cfRule type="expression" dxfId="326" priority="64">
      <formula>AND(task_start&lt;=KQ$5,ROUNDDOWN((task_end-task_start+1)*task_progress,0)+task_start-1&gt;=KQ$5)</formula>
    </cfRule>
    <cfRule type="expression" dxfId="325" priority="65" stopIfTrue="1">
      <formula>AND(task_end&gt;=KQ$5,task_start&lt;KQ$5+1)</formula>
    </cfRule>
  </conditionalFormatting>
  <conditionalFormatting sqref="KQ49:MT49">
    <cfRule type="expression" dxfId="324" priority="66">
      <formula>AND(today&gt;=KQ$5,today&lt;KQ$5+1)</formula>
    </cfRule>
  </conditionalFormatting>
  <conditionalFormatting sqref="KQ53:MT53">
    <cfRule type="expression" dxfId="323" priority="61">
      <formula>AND(task_start&lt;=KQ$5,ROUNDDOWN((task_end-task_start+1)*task_progress,0)+task_start-1&gt;=KQ$5)</formula>
    </cfRule>
    <cfRule type="expression" dxfId="322" priority="62" stopIfTrue="1">
      <formula>AND(task_end&gt;=KQ$5,task_start&lt;KQ$5+1)</formula>
    </cfRule>
  </conditionalFormatting>
  <conditionalFormatting sqref="KQ53:MT53">
    <cfRule type="expression" dxfId="321" priority="63">
      <formula>AND(today&gt;=KQ$5,today&lt;KQ$5+1)</formula>
    </cfRule>
  </conditionalFormatting>
  <conditionalFormatting sqref="I8:NO8">
    <cfRule type="expression" dxfId="320" priority="13">
      <formula>AND(task_start&lt;=I$5,ROUNDDOWN((task_end-task_start+1)*task_progress,0)+task_start-1&gt;=I$5)</formula>
    </cfRule>
    <cfRule type="expression" dxfId="319" priority="14" stopIfTrue="1">
      <formula>AND(task_end&gt;=I$5,task_start&lt;I$5+1)</formula>
    </cfRule>
  </conditionalFormatting>
  <conditionalFormatting sqref="I8:NO8">
    <cfRule type="expression" dxfId="318" priority="15">
      <formula>AND(today&gt;=I$5,today&lt;I$5+1)</formula>
    </cfRule>
  </conditionalFormatting>
  <conditionalFormatting sqref="I29:NO29">
    <cfRule type="expression" dxfId="11" priority="10">
      <formula>AND(task_start&lt;=I$5,ROUNDDOWN((task_end-task_start+1)*task_progress,0)+task_start-1&gt;=I$5)</formula>
    </cfRule>
    <cfRule type="expression" dxfId="10" priority="11" stopIfTrue="1">
      <formula>AND(task_end&gt;=I$5,task_start&lt;I$5+1)</formula>
    </cfRule>
  </conditionalFormatting>
  <conditionalFormatting sqref="I29:NO29">
    <cfRule type="expression" dxfId="9" priority="12">
      <formula>AND(today&gt;=I$5,today&lt;I$5+1)</formula>
    </cfRule>
  </conditionalFormatting>
  <conditionalFormatting sqref="I37:NO37">
    <cfRule type="expression" dxfId="8" priority="7">
      <formula>AND(task_start&lt;=I$5,ROUNDDOWN((task_end-task_start+1)*task_progress,0)+task_start-1&gt;=I$5)</formula>
    </cfRule>
    <cfRule type="expression" dxfId="7" priority="8" stopIfTrue="1">
      <formula>AND(task_end&gt;=I$5,task_start&lt;I$5+1)</formula>
    </cfRule>
  </conditionalFormatting>
  <conditionalFormatting sqref="I37:NO37">
    <cfRule type="expression" dxfId="6" priority="9">
      <formula>AND(today&gt;=I$5,today&lt;I$5+1)</formula>
    </cfRule>
  </conditionalFormatting>
  <conditionalFormatting sqref="I48:NO48">
    <cfRule type="expression" dxfId="5" priority="4">
      <formula>AND(task_start&lt;=I$5,ROUNDDOWN((task_end-task_start+1)*task_progress,0)+task_start-1&gt;=I$5)</formula>
    </cfRule>
    <cfRule type="expression" dxfId="4" priority="5" stopIfTrue="1">
      <formula>AND(task_end&gt;=I$5,task_start&lt;I$5+1)</formula>
    </cfRule>
  </conditionalFormatting>
  <conditionalFormatting sqref="I48:NO48">
    <cfRule type="expression" dxfId="3" priority="6">
      <formula>AND(today&gt;=I$5,today&lt;I$5+1)</formula>
    </cfRule>
  </conditionalFormatting>
  <conditionalFormatting sqref="I60:NO60">
    <cfRule type="expression" dxfId="2" priority="1">
      <formula>AND(task_start&lt;=I$5,ROUNDDOWN((task_end-task_start+1)*task_progress,0)+task_start-1&gt;=I$5)</formula>
    </cfRule>
    <cfRule type="expression" dxfId="1" priority="2" stopIfTrue="1">
      <formula>AND(task_end&gt;=I$5,task_start&lt;I$5+1)</formula>
    </cfRule>
  </conditionalFormatting>
  <conditionalFormatting sqref="I60:NO60">
    <cfRule type="expression" dxfId="0" priority="3">
      <formula>AND(today&gt;=I$5,today&lt;I$5+1)</formula>
    </cfRule>
  </conditionalFormatting>
  <dataValidations count="1">
    <dataValidation type="whole" operator="greaterThanOrEqual" allowBlank="1" showInputMessage="1" promptTitle="Display Week" prompt="Changing this number will scroll the Gantt Chart view." sqref="E4">
      <formula1>1</formula1>
    </dataValidation>
  </dataValidations>
  <pageMargins left="0.35" right="0.35" top="0.35" bottom="0.5" header="0.3" footer="0.3"/>
  <pageSetup scale="62" fitToHeight="0" orientation="landscape" r:id="rId1"/>
  <headerFooter scaleWithDoc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84999C-A4B8-424D-B7DE-E3BA4CBF81C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D48 D8 D60 D10:D11 D14:D46 D65</xm:sqref>
        </x14:conditionalFormatting>
        <x14:conditionalFormatting xmlns:xm="http://schemas.microsoft.com/office/excel/2006/main">
          <x14:cfRule type="dataBar" id="{03EEEC05-F8F8-4ABC-B9B2-56074DE767E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D7</xm:sqref>
        </x14:conditionalFormatting>
        <x14:conditionalFormatting xmlns:xm="http://schemas.microsoft.com/office/excel/2006/main">
          <x14:cfRule type="dataBar" id="{AACF8D3A-5ECC-4526-838D-BC0C1B06BB8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D47</xm:sqref>
        </x14:conditionalFormatting>
        <x14:conditionalFormatting xmlns:xm="http://schemas.microsoft.com/office/excel/2006/main">
          <x14:cfRule type="dataBar" id="{4B246087-59FB-4C5C-950B-E444036D62C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D49:D59</xm:sqref>
        </x14:conditionalFormatting>
        <x14:conditionalFormatting xmlns:xm="http://schemas.microsoft.com/office/excel/2006/main">
          <x14:cfRule type="dataBar" id="{7C74E510-F020-48A9-9D5D-D872CDD65E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D61:D64</xm:sqref>
        </x14:conditionalFormatting>
        <x14:conditionalFormatting xmlns:xm="http://schemas.microsoft.com/office/excel/2006/main">
          <x14:cfRule type="dataBar" id="{58EBF5F3-FFDE-4633-99C1-19F4D87CB7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D9</xm:sqref>
        </x14:conditionalFormatting>
        <x14:conditionalFormatting xmlns:xm="http://schemas.microsoft.com/office/excel/2006/main">
          <x14:cfRule type="dataBar" id="{8225003E-8C88-420E-8EAB-91DCB5E55FD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236AA432-F4A4-43CE-A957-7853E850A9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B80CCD7F74B43828F142E61E5DEFF" ma:contentTypeVersion="0" ma:contentTypeDescription="Create a new document." ma:contentTypeScope="" ma:versionID="e19c07cd546192c1edb687a64f1b469d">
  <xsd:schema xmlns:xsd="http://www.w3.org/2001/XMLSchema" xmlns:xs="http://www.w3.org/2001/XMLSchema" xmlns:p="http://schemas.microsoft.com/office/2006/metadata/properties" xmlns:ns2="7b0ce932-0cfe-456f-8102-1a6bc8116a95" targetNamespace="http://schemas.microsoft.com/office/2006/metadata/properties" ma:root="true" ma:fieldsID="6e4d2885d7b898833e4b909d09b9fc35" ns2:_="">
    <xsd:import namespace="7b0ce932-0cfe-456f-8102-1a6bc8116a9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ce932-0cfe-456f-8102-1a6bc8116a9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EA678D4FDB944BE0A3F22BC117354" ma:contentTypeVersion="1" ma:contentTypeDescription="Create a new document." ma:contentTypeScope="" ma:versionID="dde84e2dba0c6d6ae6e2250d75607d7f">
  <xsd:schema xmlns:xsd="http://www.w3.org/2001/XMLSchema" xmlns:xs="http://www.w3.org/2001/XMLSchema" xmlns:p="http://schemas.microsoft.com/office/2006/metadata/properties" xmlns:ns2="46ed5f8b-fba9-4272-87b5-42cf79d7ecc2" targetNamespace="http://schemas.microsoft.com/office/2006/metadata/properties" ma:root="true" ma:fieldsID="433e88846c6111561126dd198a85562c" ns2:_="">
    <xsd:import namespace="46ed5f8b-fba9-4272-87b5-42cf79d7ecc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d5f8b-fba9-4272-87b5-42cf79d7ec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6DADB0-D3A9-4880-B03E-72EB72F25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ce932-0cfe-456f-8102-1a6bc8116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59F509-DB78-4B28-BDFC-406D81C749DE}"/>
</file>

<file path=customXml/itemProps3.xml><?xml version="1.0" encoding="utf-8"?>
<ds:datastoreItem xmlns:ds="http://schemas.openxmlformats.org/officeDocument/2006/customXml" ds:itemID="{FC5ECC27-975C-478D-A25B-383E595F53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B9ED9A-9049-4E6C-B0DF-F05F08C4E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b0ce932-0cfe-456f-8102-1a6bc8116a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ProjectSchedule Phase 1</vt:lpstr>
      <vt:lpstr>'ProjectSchedule Phase 1'!Print_Area</vt:lpstr>
      <vt:lpstr>'ProjectSchedule Phase 1'!Print_Titles</vt:lpstr>
      <vt:lpstr>'ProjectSchedule Phase 1'!task_end</vt:lpstr>
      <vt:lpstr>'ProjectSchedule Phase 1'!task_progress</vt:lpstr>
      <vt:lpstr>'ProjectSchedule Phase 1'!task_start</vt:lpstr>
      <vt:lpstr>'ProjectSchedule Phase 1'!today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2021-09-15T23:21:51Z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0x010100E8DEA678D4FDB944BE0A3F22BC117354</vt:lpwstr>
  </property>
  <property fmtid="{D5CDD505-2E9C-101B-9397-08002B2CF9AE}" pid="3" name="_dlc_DocIdItemGuid">
    <vt:lpwstr>7cc1d027-3d78-40d2-aef0-e5a6df6412ae</vt:lpwstr>
  </property>
</Properties>
</file>